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4415" yWindow="-30" windowWidth="13830" windowHeight="12045"/>
  </bookViews>
  <sheets>
    <sheet name="Лист1" sheetId="3" r:id="rId1"/>
  </sheets>
  <definedNames>
    <definedName name="_xlnm._FilterDatabase" localSheetId="0" hidden="1">Лист1!$A$7:$K$18</definedName>
    <definedName name="_xlnm.Print_Area" localSheetId="0">Лист1!$A$1:$U$18</definedName>
  </definedNames>
  <calcPr calcId="144525"/>
</workbook>
</file>

<file path=xl/calcChain.xml><?xml version="1.0" encoding="utf-8"?>
<calcChain xmlns="http://schemas.openxmlformats.org/spreadsheetml/2006/main">
  <c r="W17" i="3" l="1"/>
  <c r="W16" i="3"/>
  <c r="W15" i="3"/>
  <c r="W14" i="3"/>
  <c r="W13" i="3"/>
  <c r="W12" i="3"/>
  <c r="W11" i="3"/>
  <c r="W10" i="3"/>
  <c r="W9" i="3"/>
  <c r="W18" i="3"/>
  <c r="W8" i="3"/>
  <c r="R18" i="3"/>
  <c r="S10" i="3"/>
  <c r="S8" i="3"/>
  <c r="S9" i="3"/>
  <c r="P18" i="3"/>
  <c r="Q8" i="3"/>
  <c r="Q9" i="3"/>
  <c r="Q13" i="3"/>
  <c r="Q17" i="3"/>
  <c r="N18" i="3"/>
  <c r="O10" i="3"/>
  <c r="O8" i="3"/>
  <c r="O9" i="3"/>
  <c r="L18" i="3"/>
  <c r="M8" i="3"/>
  <c r="M9" i="3"/>
  <c r="M17" i="3"/>
  <c r="J18" i="3"/>
  <c r="K8" i="3"/>
  <c r="K9" i="3"/>
  <c r="K11" i="3"/>
  <c r="K13" i="3"/>
  <c r="K15" i="3"/>
  <c r="K17" i="3"/>
  <c r="H18" i="3"/>
  <c r="I17" i="3"/>
  <c r="F18" i="3"/>
  <c r="G13" i="3"/>
  <c r="D18" i="3"/>
  <c r="E9" i="3"/>
  <c r="E8" i="3"/>
  <c r="B18" i="3"/>
  <c r="C9" i="3"/>
  <c r="C8" i="3"/>
  <c r="C15" i="3"/>
  <c r="O17" i="3"/>
  <c r="O15" i="3"/>
  <c r="O12" i="3"/>
  <c r="Q16" i="3"/>
  <c r="Q14" i="3"/>
  <c r="Q12" i="3"/>
  <c r="Q18" i="3"/>
  <c r="Q10" i="3"/>
  <c r="S16" i="3"/>
  <c r="S14" i="3"/>
  <c r="S12" i="3"/>
  <c r="C14" i="3"/>
  <c r="C12" i="3"/>
  <c r="E16" i="3"/>
  <c r="E14" i="3"/>
  <c r="G14" i="3"/>
  <c r="I16" i="3"/>
  <c r="K16" i="3"/>
  <c r="K14" i="3"/>
  <c r="K12" i="3"/>
  <c r="K10" i="3"/>
  <c r="K18" i="3"/>
  <c r="M16" i="3"/>
  <c r="M14" i="3"/>
  <c r="M12" i="3"/>
  <c r="M10" i="3"/>
  <c r="M18" i="3"/>
  <c r="O11" i="3"/>
  <c r="S15" i="3"/>
  <c r="S11" i="3"/>
  <c r="I11" i="3"/>
  <c r="M15" i="3"/>
  <c r="M11" i="3"/>
  <c r="O13" i="3"/>
  <c r="I13" i="3"/>
  <c r="M13" i="3"/>
  <c r="Q15" i="3"/>
  <c r="Q11" i="3"/>
  <c r="S17" i="3"/>
  <c r="C18" i="3"/>
  <c r="I15" i="3"/>
  <c r="G16" i="3"/>
  <c r="C13" i="3"/>
  <c r="G11" i="3"/>
  <c r="E13" i="3"/>
  <c r="E11" i="3"/>
  <c r="I12" i="3"/>
  <c r="G10" i="3"/>
  <c r="E10" i="3"/>
  <c r="E18" i="3"/>
  <c r="C16" i="3"/>
  <c r="C11" i="3"/>
  <c r="E17" i="3"/>
  <c r="G17" i="3"/>
  <c r="G9" i="3"/>
  <c r="I9" i="3"/>
  <c r="S13" i="3"/>
  <c r="S18" i="3"/>
  <c r="E15" i="3"/>
  <c r="O16" i="3"/>
  <c r="O18" i="3"/>
  <c r="I14" i="3"/>
  <c r="G12" i="3"/>
  <c r="E12" i="3"/>
  <c r="C10" i="3"/>
  <c r="C17" i="3"/>
  <c r="G15" i="3"/>
  <c r="G8" i="3"/>
  <c r="G18" i="3"/>
  <c r="I8" i="3"/>
  <c r="I10" i="3"/>
  <c r="I18" i="3"/>
</calcChain>
</file>

<file path=xl/comments1.xml><?xml version="1.0" encoding="utf-8"?>
<comments xmlns="http://schemas.openxmlformats.org/spreadsheetml/2006/main">
  <authors>
    <author>user</author>
  </authors>
  <commentList>
    <comment ref="B15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прочие+иво+геология</t>
        </r>
      </text>
    </comment>
  </commentList>
</comments>
</file>

<file path=xl/sharedStrings.xml><?xml version="1.0" encoding="utf-8"?>
<sst xmlns="http://schemas.openxmlformats.org/spreadsheetml/2006/main" count="94" uniqueCount="22">
  <si>
    <t>Ма[сулоти</t>
  </si>
  <si>
    <t>соф</t>
  </si>
  <si>
    <t>[исса</t>
  </si>
  <si>
    <t>2025*</t>
  </si>
  <si>
    <t>Industry</t>
  </si>
  <si>
    <t>Agriculture</t>
  </si>
  <si>
    <t>Construction</t>
  </si>
  <si>
    <t>Trade</t>
  </si>
  <si>
    <t>Transpoert and communication</t>
  </si>
  <si>
    <t>indirect taxes</t>
  </si>
  <si>
    <t>market and non market services</t>
  </si>
  <si>
    <t>GDP</t>
  </si>
  <si>
    <t>Other sectors</t>
  </si>
  <si>
    <t>Sectors</t>
  </si>
  <si>
    <t>Material and technical supply</t>
  </si>
  <si>
    <t>Production</t>
  </si>
  <si>
    <t>in mln.somoni</t>
  </si>
  <si>
    <t>nominal GDP by sectors 200-2005</t>
  </si>
  <si>
    <t>*) Short-term indicator of growth in key sectors of the economy</t>
  </si>
  <si>
    <t>product</t>
  </si>
  <si>
    <t>real</t>
  </si>
  <si>
    <t>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</si>
</sst>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_-* #,##0_р_._-;\-* #,##0_р_._-;_-* &quot;-&quot;_р_._-;_-@_-"/>
    <numFmt numFmtId="188" formatCode="0.0"/>
    <numFmt numFmtId="189" formatCode="#,##0.0"/>
  </numFmts>
  <fonts count="1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TimesTojik"/>
    </font>
    <font>
      <i/>
      <sz val="10"/>
      <name val="TimesTojik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444746"/>
      <name val="Google Sans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188" fontId="2" fillId="0" borderId="0" xfId="2" applyNumberFormat="1" applyFont="1" applyBorder="1" applyAlignment="1">
      <alignment horizontal="right"/>
    </xf>
    <xf numFmtId="2" fontId="2" fillId="0" borderId="0" xfId="2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89" fontId="2" fillId="0" borderId="1" xfId="2" applyNumberFormat="1" applyFont="1" applyBorder="1" applyAlignment="1">
      <alignment horizontal="right"/>
    </xf>
    <xf numFmtId="2" fontId="6" fillId="0" borderId="0" xfId="2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2" xfId="2" applyFont="1" applyBorder="1" applyAlignment="1">
      <alignment horizontal="left"/>
    </xf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0" borderId="1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188" fontId="2" fillId="0" borderId="3" xfId="2" applyNumberFormat="1" applyFont="1" applyBorder="1" applyAlignment="1">
      <alignment horizontal="right"/>
    </xf>
    <xf numFmtId="0" fontId="2" fillId="0" borderId="0" xfId="2" applyFont="1" applyBorder="1" applyAlignment="1">
      <alignment horizontal="right"/>
    </xf>
    <xf numFmtId="2" fontId="2" fillId="0" borderId="3" xfId="2" applyNumberFormat="1" applyFont="1" applyBorder="1" applyAlignment="1">
      <alignment horizontal="right"/>
    </xf>
    <xf numFmtId="4" fontId="2" fillId="0" borderId="4" xfId="2" applyNumberFormat="1" applyFont="1" applyBorder="1" applyAlignment="1">
      <alignment horizontal="right"/>
    </xf>
    <xf numFmtId="0" fontId="6" fillId="0" borderId="5" xfId="2" applyFont="1" applyBorder="1" applyAlignment="1">
      <alignment horizontal="center"/>
    </xf>
    <xf numFmtId="188" fontId="2" fillId="0" borderId="6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/>
    </xf>
    <xf numFmtId="189" fontId="2" fillId="0" borderId="5" xfId="2" applyNumberFormat="1" applyFont="1" applyBorder="1" applyAlignment="1">
      <alignment horizontal="right"/>
    </xf>
    <xf numFmtId="2" fontId="2" fillId="0" borderId="6" xfId="2" applyNumberFormat="1" applyFont="1" applyBorder="1" applyAlignment="1">
      <alignment horizontal="right"/>
    </xf>
    <xf numFmtId="2" fontId="2" fillId="0" borderId="5" xfId="2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6" xfId="2" applyFont="1" applyBorder="1" applyAlignment="1">
      <alignment horizontal="right"/>
    </xf>
    <xf numFmtId="188" fontId="2" fillId="0" borderId="3" xfId="0" applyNumberFormat="1" applyFont="1" applyBorder="1" applyAlignment="1">
      <alignment horizontal="right"/>
    </xf>
    <xf numFmtId="188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188" fontId="8" fillId="0" borderId="6" xfId="0" applyNumberFormat="1" applyFont="1" applyBorder="1" applyAlignment="1">
      <alignment horizontal="right"/>
    </xf>
    <xf numFmtId="188" fontId="8" fillId="0" borderId="3" xfId="0" applyNumberFormat="1" applyFont="1" applyBorder="1" applyAlignment="1">
      <alignment horizontal="right"/>
    </xf>
    <xf numFmtId="188" fontId="2" fillId="0" borderId="5" xfId="0" applyNumberFormat="1" applyFont="1" applyBorder="1" applyAlignment="1">
      <alignment horizontal="right"/>
    </xf>
    <xf numFmtId="188" fontId="2" fillId="0" borderId="4" xfId="0" applyNumberFormat="1" applyFont="1" applyBorder="1" applyAlignment="1">
      <alignment horizontal="right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169" fontId="2" fillId="0" borderId="3" xfId="1" applyFont="1" applyBorder="1" applyAlignment="1">
      <alignment horizontal="left"/>
    </xf>
    <xf numFmtId="0" fontId="2" fillId="0" borderId="3" xfId="2" applyFont="1" applyBorder="1" applyAlignment="1">
      <alignment horizontal="left"/>
    </xf>
    <xf numFmtId="0" fontId="2" fillId="0" borderId="4" xfId="2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2" fillId="0" borderId="9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4" xfId="2" applyFont="1" applyBorder="1" applyAlignment="1">
      <alignment horizontal="center"/>
    </xf>
  </cellXfs>
  <cellStyles count="3">
    <cellStyle name="Comma [0]_Table2" xfId="1"/>
    <cellStyle name="Normal_Table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1"/>
  <sheetViews>
    <sheetView tabSelected="1" zoomScale="130" zoomScaleNormal="130" workbookViewId="0">
      <pane xSplit="1" ySplit="6" topLeftCell="AP7" activePane="bottomRight" state="frozen"/>
      <selection pane="topRight" activeCell="B1" sqref="B1"/>
      <selection pane="bottomLeft" activeCell="A7" sqref="A7"/>
      <selection pane="bottomRight" activeCell="AZ5" sqref="AZ5:BA6"/>
    </sheetView>
  </sheetViews>
  <sheetFormatPr defaultRowHeight="12.95" customHeight="1"/>
  <cols>
    <col min="1" max="1" width="36.42578125" style="6" customWidth="1"/>
    <col min="2" max="2" width="9.85546875" style="5" customWidth="1"/>
    <col min="3" max="3" width="7.7109375" style="5" customWidth="1"/>
    <col min="4" max="4" width="10.140625" style="5" customWidth="1"/>
    <col min="5" max="5" width="7.7109375" style="5" customWidth="1"/>
    <col min="6" max="6" width="9.7109375" style="5" customWidth="1"/>
    <col min="7" max="7" width="7.7109375" style="5" customWidth="1"/>
    <col min="8" max="8" width="10.28515625" style="5" customWidth="1"/>
    <col min="9" max="9" width="7.7109375" style="5" customWidth="1"/>
    <col min="10" max="10" width="9.5703125" style="5" customWidth="1"/>
    <col min="11" max="11" width="8.28515625" style="5" customWidth="1"/>
    <col min="12" max="12" width="10.140625" style="5" customWidth="1"/>
    <col min="13" max="13" width="7.7109375" style="5" customWidth="1"/>
    <col min="14" max="14" width="9.28515625" style="5" customWidth="1"/>
    <col min="15" max="15" width="9.140625" style="5"/>
    <col min="16" max="16" width="9.28515625" style="5" customWidth="1"/>
    <col min="17" max="17" width="7.7109375" style="5" customWidth="1"/>
    <col min="18" max="18" width="9.85546875" style="5" customWidth="1"/>
    <col min="19" max="19" width="7.7109375" style="5" customWidth="1"/>
    <col min="20" max="20" width="9.7109375" style="5" customWidth="1"/>
    <col min="21" max="21" width="7.7109375" style="5" customWidth="1"/>
    <col min="22" max="22" width="9.7109375" style="5" customWidth="1"/>
    <col min="23" max="23" width="7.7109375" style="5" customWidth="1"/>
    <col min="24" max="24" width="9.7109375" style="5" customWidth="1"/>
    <col min="25" max="25" width="7.7109375" style="5" customWidth="1"/>
    <col min="26" max="26" width="9.7109375" style="5" customWidth="1"/>
    <col min="27" max="27" width="7.7109375" style="5" customWidth="1"/>
    <col min="28" max="28" width="9.7109375" style="5" customWidth="1"/>
    <col min="29" max="29" width="7.7109375" style="5" customWidth="1"/>
    <col min="30" max="30" width="9.7109375" style="5" customWidth="1"/>
    <col min="31" max="31" width="7.7109375" style="5" customWidth="1"/>
    <col min="32" max="32" width="9.7109375" style="5" customWidth="1"/>
    <col min="33" max="33" width="7.7109375" style="5" customWidth="1"/>
    <col min="34" max="34" width="9.7109375" style="5" customWidth="1"/>
    <col min="35" max="35" width="7.7109375" style="5" customWidth="1"/>
    <col min="36" max="36" width="9.7109375" style="5" customWidth="1"/>
    <col min="37" max="37" width="7.7109375" style="5" customWidth="1"/>
    <col min="38" max="38" width="9.7109375" style="5" customWidth="1"/>
    <col min="39" max="39" width="7.7109375" style="5" customWidth="1"/>
    <col min="40" max="40" width="9.7109375" style="5" customWidth="1"/>
    <col min="41" max="41" width="7.7109375" style="5" customWidth="1"/>
    <col min="42" max="16384" width="9.140625" style="5"/>
  </cols>
  <sheetData>
    <row r="1" spans="1:53" ht="12.95" customHeight="1">
      <c r="A1" s="45" t="s">
        <v>17</v>
      </c>
      <c r="B1" s="45"/>
      <c r="C1" s="45"/>
      <c r="D1" s="45"/>
      <c r="E1" s="45"/>
      <c r="F1" s="45"/>
      <c r="G1" s="4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53" ht="12.95" customHeight="1">
      <c r="A2" s="8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53" ht="12.95" customHeight="1">
      <c r="A3" s="9" t="s">
        <v>16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53" ht="12.95" customHeight="1">
      <c r="A4" s="10"/>
      <c r="B4" s="38">
        <v>2000</v>
      </c>
      <c r="C4" s="39"/>
      <c r="D4" s="38">
        <v>2001</v>
      </c>
      <c r="E4" s="39"/>
      <c r="F4" s="38">
        <v>2002</v>
      </c>
      <c r="G4" s="39"/>
      <c r="H4" s="38">
        <v>2003</v>
      </c>
      <c r="I4" s="39"/>
      <c r="J4" s="38">
        <v>2004</v>
      </c>
      <c r="K4" s="39"/>
      <c r="L4" s="38">
        <v>2005</v>
      </c>
      <c r="M4" s="39"/>
      <c r="N4" s="38">
        <v>2006</v>
      </c>
      <c r="O4" s="39"/>
      <c r="P4" s="38">
        <v>2007</v>
      </c>
      <c r="Q4" s="39"/>
      <c r="R4" s="38">
        <v>2008</v>
      </c>
      <c r="S4" s="39"/>
      <c r="T4" s="38">
        <v>2009</v>
      </c>
      <c r="U4" s="39"/>
      <c r="V4" s="38">
        <v>2010</v>
      </c>
      <c r="W4" s="39">
        <v>2010</v>
      </c>
      <c r="X4" s="38">
        <v>2011</v>
      </c>
      <c r="Y4" s="39">
        <v>2011</v>
      </c>
      <c r="Z4" s="38">
        <v>2012</v>
      </c>
      <c r="AA4" s="39">
        <v>2012</v>
      </c>
      <c r="AB4" s="38">
        <v>2013</v>
      </c>
      <c r="AC4" s="39">
        <v>2013</v>
      </c>
      <c r="AD4" s="38">
        <v>2014</v>
      </c>
      <c r="AE4" s="39">
        <v>2013</v>
      </c>
      <c r="AF4" s="38">
        <v>2015</v>
      </c>
      <c r="AG4" s="39"/>
      <c r="AH4" s="38">
        <v>2016</v>
      </c>
      <c r="AI4" s="39"/>
      <c r="AJ4" s="38">
        <v>2017</v>
      </c>
      <c r="AK4" s="39"/>
      <c r="AL4" s="38">
        <v>2018</v>
      </c>
      <c r="AM4" s="39"/>
      <c r="AN4" s="38">
        <v>2019</v>
      </c>
      <c r="AO4" s="39"/>
      <c r="AP4" s="38">
        <v>2020</v>
      </c>
      <c r="AQ4" s="39"/>
      <c r="AR4" s="38">
        <v>2021</v>
      </c>
      <c r="AS4" s="39"/>
      <c r="AT4" s="38">
        <v>2022</v>
      </c>
      <c r="AU4" s="39"/>
      <c r="AV4" s="38">
        <v>2023</v>
      </c>
      <c r="AW4" s="39"/>
      <c r="AX4" s="38">
        <v>2024</v>
      </c>
      <c r="AY4" s="39"/>
      <c r="AZ4" s="38" t="s">
        <v>3</v>
      </c>
      <c r="BA4" s="39"/>
    </row>
    <row r="5" spans="1:53" ht="12.95" customHeight="1">
      <c r="A5" s="11"/>
      <c r="B5" s="40" t="s">
        <v>0</v>
      </c>
      <c r="C5" s="41"/>
      <c r="D5" s="40" t="s">
        <v>0</v>
      </c>
      <c r="E5" s="41"/>
      <c r="F5" s="40" t="s">
        <v>0</v>
      </c>
      <c r="G5" s="41"/>
      <c r="H5" s="40" t="s">
        <v>0</v>
      </c>
      <c r="I5" s="41"/>
      <c r="J5" s="40" t="s">
        <v>0</v>
      </c>
      <c r="K5" s="41"/>
      <c r="L5" s="40" t="s">
        <v>0</v>
      </c>
      <c r="M5" s="41"/>
      <c r="N5" s="40" t="s">
        <v>0</v>
      </c>
      <c r="O5" s="41"/>
      <c r="P5" s="40" t="s">
        <v>0</v>
      </c>
      <c r="Q5" s="41"/>
      <c r="R5" s="40" t="s">
        <v>0</v>
      </c>
      <c r="S5" s="41"/>
      <c r="T5" s="40" t="s">
        <v>0</v>
      </c>
      <c r="U5" s="41"/>
      <c r="V5" s="40" t="s">
        <v>0</v>
      </c>
      <c r="W5" s="41"/>
      <c r="X5" s="40" t="s">
        <v>0</v>
      </c>
      <c r="Y5" s="41"/>
      <c r="Z5" s="40" t="s">
        <v>0</v>
      </c>
      <c r="AA5" s="41"/>
      <c r="AB5" s="40" t="s">
        <v>0</v>
      </c>
      <c r="AC5" s="41"/>
      <c r="AD5" s="40" t="s">
        <v>0</v>
      </c>
      <c r="AE5" s="41"/>
      <c r="AF5" s="40" t="s">
        <v>0</v>
      </c>
      <c r="AG5" s="41"/>
      <c r="AH5" s="40" t="s">
        <v>0</v>
      </c>
      <c r="AI5" s="41"/>
      <c r="AJ5" s="40" t="s">
        <v>0</v>
      </c>
      <c r="AK5" s="41"/>
      <c r="AL5" s="40" t="s">
        <v>0</v>
      </c>
      <c r="AM5" s="41"/>
      <c r="AN5" s="40" t="s">
        <v>0</v>
      </c>
      <c r="AO5" s="41"/>
      <c r="AP5" s="47" t="s">
        <v>19</v>
      </c>
      <c r="AQ5" s="48"/>
      <c r="AR5" s="47" t="s">
        <v>19</v>
      </c>
      <c r="AS5" s="48"/>
      <c r="AT5" s="47" t="s">
        <v>19</v>
      </c>
      <c r="AU5" s="48"/>
      <c r="AV5" s="47" t="s">
        <v>19</v>
      </c>
      <c r="AW5" s="48"/>
      <c r="AX5" s="47" t="s">
        <v>19</v>
      </c>
      <c r="AY5" s="48"/>
      <c r="AZ5" s="47" t="s">
        <v>19</v>
      </c>
      <c r="BA5" s="48"/>
    </row>
    <row r="6" spans="1:53" ht="12.95" customHeight="1">
      <c r="A6" s="12"/>
      <c r="B6" s="14" t="s">
        <v>1</v>
      </c>
      <c r="C6" s="15" t="s">
        <v>2</v>
      </c>
      <c r="D6" s="20" t="s">
        <v>1</v>
      </c>
      <c r="E6" s="15" t="s">
        <v>2</v>
      </c>
      <c r="F6" s="20" t="s">
        <v>1</v>
      </c>
      <c r="G6" s="15" t="s">
        <v>2</v>
      </c>
      <c r="H6" s="20" t="s">
        <v>1</v>
      </c>
      <c r="I6" s="15" t="s">
        <v>2</v>
      </c>
      <c r="J6" s="20" t="s">
        <v>1</v>
      </c>
      <c r="K6" s="15" t="s">
        <v>2</v>
      </c>
      <c r="L6" s="20" t="s">
        <v>1</v>
      </c>
      <c r="M6" s="15" t="s">
        <v>2</v>
      </c>
      <c r="N6" s="20" t="s">
        <v>1</v>
      </c>
      <c r="O6" s="15" t="s">
        <v>2</v>
      </c>
      <c r="P6" s="20" t="s">
        <v>1</v>
      </c>
      <c r="Q6" s="15" t="s">
        <v>2</v>
      </c>
      <c r="R6" s="20" t="s">
        <v>1</v>
      </c>
      <c r="S6" s="15" t="s">
        <v>2</v>
      </c>
      <c r="T6" s="20" t="s">
        <v>1</v>
      </c>
      <c r="U6" s="15" t="s">
        <v>2</v>
      </c>
      <c r="V6" s="20" t="s">
        <v>1</v>
      </c>
      <c r="W6" s="15" t="s">
        <v>2</v>
      </c>
      <c r="X6" s="20" t="s">
        <v>1</v>
      </c>
      <c r="Y6" s="15" t="s">
        <v>2</v>
      </c>
      <c r="Z6" s="20" t="s">
        <v>1</v>
      </c>
      <c r="AA6" s="15" t="s">
        <v>2</v>
      </c>
      <c r="AB6" s="20" t="s">
        <v>1</v>
      </c>
      <c r="AC6" s="15" t="s">
        <v>2</v>
      </c>
      <c r="AD6" s="20" t="s">
        <v>1</v>
      </c>
      <c r="AE6" s="15" t="s">
        <v>2</v>
      </c>
      <c r="AF6" s="20" t="s">
        <v>1</v>
      </c>
      <c r="AG6" s="15" t="s">
        <v>2</v>
      </c>
      <c r="AH6" s="20" t="s">
        <v>1</v>
      </c>
      <c r="AI6" s="15" t="s">
        <v>2</v>
      </c>
      <c r="AJ6" s="20" t="s">
        <v>1</v>
      </c>
      <c r="AK6" s="15" t="s">
        <v>2</v>
      </c>
      <c r="AL6" s="20" t="s">
        <v>1</v>
      </c>
      <c r="AM6" s="15" t="s">
        <v>2</v>
      </c>
      <c r="AN6" s="20" t="s">
        <v>1</v>
      </c>
      <c r="AO6" s="15" t="s">
        <v>2</v>
      </c>
      <c r="AP6" s="49" t="s">
        <v>20</v>
      </c>
      <c r="AQ6" s="50" t="s">
        <v>21</v>
      </c>
      <c r="AR6" s="49" t="s">
        <v>20</v>
      </c>
      <c r="AS6" s="50" t="s">
        <v>21</v>
      </c>
      <c r="AT6" s="49" t="s">
        <v>20</v>
      </c>
      <c r="AU6" s="50" t="s">
        <v>21</v>
      </c>
      <c r="AV6" s="49" t="s">
        <v>20</v>
      </c>
      <c r="AW6" s="50" t="s">
        <v>21</v>
      </c>
      <c r="AX6" s="49" t="s">
        <v>20</v>
      </c>
      <c r="AY6" s="50" t="s">
        <v>21</v>
      </c>
      <c r="AZ6" s="49" t="s">
        <v>20</v>
      </c>
      <c r="BA6" s="50" t="s">
        <v>21</v>
      </c>
    </row>
    <row r="7" spans="1:53" ht="15" customHeight="1">
      <c r="A7" s="13" t="s">
        <v>13</v>
      </c>
      <c r="B7" s="3"/>
      <c r="C7" s="16"/>
      <c r="D7" s="21"/>
      <c r="E7" s="16"/>
      <c r="F7" s="21"/>
      <c r="G7" s="16"/>
      <c r="H7" s="21"/>
      <c r="I7" s="16"/>
      <c r="J7" s="21"/>
      <c r="K7" s="16"/>
      <c r="L7" s="26"/>
      <c r="M7" s="27"/>
      <c r="N7" s="26"/>
      <c r="O7" s="27"/>
      <c r="P7" s="26"/>
      <c r="Q7" s="27"/>
      <c r="R7" s="26"/>
      <c r="S7" s="27"/>
      <c r="T7" s="26"/>
      <c r="U7" s="27"/>
      <c r="V7" s="26"/>
      <c r="W7" s="27"/>
      <c r="X7" s="26"/>
      <c r="Y7" s="27"/>
      <c r="Z7" s="26"/>
      <c r="AA7" s="27"/>
      <c r="AB7" s="26"/>
      <c r="AC7" s="27"/>
      <c r="AD7" s="26"/>
      <c r="AE7" s="27"/>
      <c r="AF7" s="26"/>
      <c r="AG7" s="27"/>
      <c r="AH7" s="26"/>
      <c r="AI7" s="27"/>
      <c r="AJ7" s="26"/>
      <c r="AK7" s="27"/>
      <c r="AL7" s="26"/>
      <c r="AM7" s="27"/>
      <c r="AN7" s="26"/>
      <c r="AO7" s="27"/>
      <c r="AP7" s="26"/>
      <c r="AQ7" s="27"/>
      <c r="AR7" s="26"/>
      <c r="AS7" s="27"/>
      <c r="AT7" s="26"/>
      <c r="AU7" s="27"/>
      <c r="AV7" s="26"/>
      <c r="AW7" s="27"/>
      <c r="AX7" s="26"/>
      <c r="AY7" s="27"/>
      <c r="AZ7" s="26"/>
      <c r="BA7" s="27"/>
    </row>
    <row r="8" spans="1:53" ht="15.75" customHeight="1">
      <c r="A8" s="42" t="s">
        <v>4</v>
      </c>
      <c r="B8" s="17">
        <v>592.29999999999995</v>
      </c>
      <c r="C8" s="18">
        <f>B8/B18*100</f>
        <v>33.150500923490235</v>
      </c>
      <c r="D8" s="22">
        <v>858.1</v>
      </c>
      <c r="E8" s="18">
        <f>D8/D18*100</f>
        <v>33.471154971330499</v>
      </c>
      <c r="F8" s="24">
        <v>1117.2</v>
      </c>
      <c r="G8" s="18">
        <f>F8/F18*100</f>
        <v>33.098299460804647</v>
      </c>
      <c r="H8" s="22">
        <v>1445.9</v>
      </c>
      <c r="I8" s="18">
        <f>H8/H18*100</f>
        <v>30.365843413978492</v>
      </c>
      <c r="J8" s="22">
        <v>1458.1</v>
      </c>
      <c r="K8" s="18">
        <f>J8/J18*100</f>
        <v>23.64282008042548</v>
      </c>
      <c r="L8" s="28">
        <v>1637.5</v>
      </c>
      <c r="M8" s="18">
        <f>L8/L18*100</f>
        <v>22.72222684761191</v>
      </c>
      <c r="N8" s="26">
        <v>1986.9</v>
      </c>
      <c r="O8" s="29">
        <f>N8/N18*100</f>
        <v>21.283729499855387</v>
      </c>
      <c r="P8" s="26">
        <v>2349.4</v>
      </c>
      <c r="Q8" s="29">
        <f>P8/P18*100</f>
        <v>18.348380244291025</v>
      </c>
      <c r="R8" s="26">
        <v>2515.8000000000002</v>
      </c>
      <c r="S8" s="29">
        <f>R8/R18*100</f>
        <v>14.208020602138149</v>
      </c>
      <c r="T8" s="30">
        <v>2957.4</v>
      </c>
      <c r="U8" s="29">
        <v>14.3</v>
      </c>
      <c r="V8" s="30">
        <v>3642.8</v>
      </c>
      <c r="W8" s="29">
        <f>V8/V18*100</f>
        <v>14.74394000105233</v>
      </c>
      <c r="X8" s="30">
        <v>4368.8</v>
      </c>
      <c r="Y8" s="29">
        <v>14.6</v>
      </c>
      <c r="Z8" s="30">
        <v>4947.8</v>
      </c>
      <c r="AA8" s="29">
        <v>13.7</v>
      </c>
      <c r="AB8" s="30">
        <v>5103.1000000000004</v>
      </c>
      <c r="AC8" s="29">
        <v>12.6</v>
      </c>
      <c r="AD8" s="30">
        <v>5510.8</v>
      </c>
      <c r="AE8" s="29">
        <v>12</v>
      </c>
      <c r="AF8" s="30">
        <v>6426.6</v>
      </c>
      <c r="AG8" s="29">
        <v>13.3</v>
      </c>
      <c r="AH8" s="30">
        <v>8267.7999999999993</v>
      </c>
      <c r="AI8" s="29">
        <v>15.1</v>
      </c>
      <c r="AJ8" s="30">
        <v>12839.9</v>
      </c>
      <c r="AK8" s="29">
        <v>19.927119562096586</v>
      </c>
      <c r="AL8" s="30">
        <v>15031.5</v>
      </c>
      <c r="AM8" s="29">
        <v>21.153488921912995</v>
      </c>
      <c r="AN8" s="30">
        <v>16873.8</v>
      </c>
      <c r="AO8" s="29">
        <v>21.200000000000003</v>
      </c>
      <c r="AP8" s="30">
        <v>19511.3</v>
      </c>
      <c r="AQ8" s="29">
        <v>23.1</v>
      </c>
      <c r="AR8" s="30">
        <v>24139</v>
      </c>
      <c r="AS8" s="29">
        <v>23.800000000000004</v>
      </c>
      <c r="AT8" s="30">
        <v>27762</v>
      </c>
      <c r="AU8" s="29">
        <v>23.487741530915017</v>
      </c>
      <c r="AV8" s="30">
        <v>29742.7</v>
      </c>
      <c r="AW8" s="29">
        <v>22.399664412092314</v>
      </c>
      <c r="AX8" s="30">
        <v>32666.7</v>
      </c>
      <c r="AY8" s="29">
        <v>20.969240081934011</v>
      </c>
      <c r="AZ8" s="30">
        <v>38820.5</v>
      </c>
      <c r="BA8" s="29">
        <v>21.9</v>
      </c>
    </row>
    <row r="9" spans="1:53" ht="15.75" customHeight="1">
      <c r="A9" s="43" t="s">
        <v>5</v>
      </c>
      <c r="B9" s="17">
        <v>448.9</v>
      </c>
      <c r="C9" s="18">
        <f>B9/B18*100</f>
        <v>25.124531258745176</v>
      </c>
      <c r="D9" s="22">
        <v>610.4</v>
      </c>
      <c r="E9" s="18">
        <f>D9/D18*100</f>
        <v>23.809338066076371</v>
      </c>
      <c r="F9" s="24">
        <v>750.4</v>
      </c>
      <c r="G9" s="18">
        <f>F9/F18*100</f>
        <v>22.231439236831189</v>
      </c>
      <c r="H9" s="22">
        <v>1152</v>
      </c>
      <c r="I9" s="18">
        <f>H9/H18*100</f>
        <v>24.193548387096772</v>
      </c>
      <c r="J9" s="22">
        <v>1185.5</v>
      </c>
      <c r="K9" s="18">
        <f>J9/J18*100</f>
        <v>19.222661823842266</v>
      </c>
      <c r="L9" s="22">
        <v>1527.2</v>
      </c>
      <c r="M9" s="18">
        <f>L9/L18*100</f>
        <v>21.191685399494908</v>
      </c>
      <c r="N9" s="26">
        <v>2002.5</v>
      </c>
      <c r="O9" s="29">
        <f>N9/N18*100</f>
        <v>21.450837145030153</v>
      </c>
      <c r="P9" s="26">
        <v>2488.5</v>
      </c>
      <c r="Q9" s="29">
        <f>P9/P18*100</f>
        <v>19.434725563087689</v>
      </c>
      <c r="R9" s="26">
        <v>3517.9</v>
      </c>
      <c r="S9" s="29">
        <f>R9/R18*100</f>
        <v>19.867396325726126</v>
      </c>
      <c r="T9" s="30">
        <v>3827</v>
      </c>
      <c r="U9" s="29">
        <v>18.600000000000001</v>
      </c>
      <c r="V9" s="30">
        <v>4839.3</v>
      </c>
      <c r="W9" s="29">
        <f>V9/V18*100</f>
        <v>19.586677513751109</v>
      </c>
      <c r="X9" s="30">
        <v>7167.6</v>
      </c>
      <c r="Y9" s="29">
        <v>23.8</v>
      </c>
      <c r="Z9" s="30">
        <v>8435.7000000000007</v>
      </c>
      <c r="AA9" s="29">
        <v>23.3</v>
      </c>
      <c r="AB9" s="30">
        <v>8279.9</v>
      </c>
      <c r="AC9" s="29">
        <v>20.399999999999999</v>
      </c>
      <c r="AD9" s="30">
        <v>10692.6</v>
      </c>
      <c r="AE9" s="29">
        <v>23.5</v>
      </c>
      <c r="AF9" s="30">
        <v>10617.400000000001</v>
      </c>
      <c r="AG9" s="29">
        <v>22</v>
      </c>
      <c r="AH9" s="30">
        <v>11100.699999999999</v>
      </c>
      <c r="AI9" s="29">
        <v>20.399999999999999</v>
      </c>
      <c r="AJ9" s="30">
        <v>13069.4</v>
      </c>
      <c r="AK9" s="29">
        <v>20.283296318886059</v>
      </c>
      <c r="AL9" s="30">
        <v>14049.8</v>
      </c>
      <c r="AM9" s="29">
        <v>19.771964784292535</v>
      </c>
      <c r="AN9" s="30">
        <v>16507.900000000001</v>
      </c>
      <c r="AO9" s="29">
        <v>20.9</v>
      </c>
      <c r="AP9" s="30">
        <v>19050.5</v>
      </c>
      <c r="AQ9" s="29">
        <v>22.7</v>
      </c>
      <c r="AR9" s="30">
        <v>22690.7</v>
      </c>
      <c r="AS9" s="29">
        <v>22.4</v>
      </c>
      <c r="AT9" s="30">
        <v>27104.799999999999</v>
      </c>
      <c r="AU9" s="29">
        <v>22.9</v>
      </c>
      <c r="AV9" s="30">
        <v>30352.5</v>
      </c>
      <c r="AW9" s="29">
        <v>22.85891375255212</v>
      </c>
      <c r="AX9" s="30">
        <v>35915.699999999997</v>
      </c>
      <c r="AY9" s="29">
        <v>23.054821454591906</v>
      </c>
      <c r="AZ9" s="30">
        <v>28632</v>
      </c>
      <c r="BA9" s="29">
        <v>16.2</v>
      </c>
    </row>
    <row r="10" spans="1:53" ht="17.25" customHeight="1">
      <c r="A10" s="43" t="s">
        <v>6</v>
      </c>
      <c r="B10" s="3">
        <v>38</v>
      </c>
      <c r="C10" s="18">
        <f>B10/B18*100</f>
        <v>2.1268259920523875</v>
      </c>
      <c r="D10" s="22">
        <v>69.7</v>
      </c>
      <c r="E10" s="18">
        <f>D10/D18*100</f>
        <v>2.7187268401138978</v>
      </c>
      <c r="F10" s="24">
        <v>69.099999999999994</v>
      </c>
      <c r="G10" s="18">
        <f>F10/F18*100</f>
        <v>2.0471647804704629</v>
      </c>
      <c r="H10" s="22">
        <v>136.69999999999999</v>
      </c>
      <c r="I10" s="18">
        <f>H10/H18*100</f>
        <v>2.8708837365591395</v>
      </c>
      <c r="J10" s="22">
        <v>460.5</v>
      </c>
      <c r="K10" s="18">
        <f>J10/J18*100</f>
        <v>7.4669217797379703</v>
      </c>
      <c r="L10" s="28">
        <v>334.7</v>
      </c>
      <c r="M10" s="18">
        <f>L10/L18*100</f>
        <v>4.6443537868065388</v>
      </c>
      <c r="N10" s="26">
        <v>567.5</v>
      </c>
      <c r="O10" s="29">
        <f>N10/N18*100</f>
        <v>6.079076194658982</v>
      </c>
      <c r="P10" s="26">
        <v>1034.5999999999999</v>
      </c>
      <c r="Q10" s="29">
        <f>P10/P18*100</f>
        <v>8.0800349879728834</v>
      </c>
      <c r="R10" s="26">
        <v>1832.6</v>
      </c>
      <c r="S10" s="29">
        <f>R10/R18*100</f>
        <v>10.34963771185244</v>
      </c>
      <c r="T10" s="30">
        <v>2098.4</v>
      </c>
      <c r="U10" s="29">
        <v>10.199999999999999</v>
      </c>
      <c r="V10" s="30">
        <v>2528.1999999999998</v>
      </c>
      <c r="W10" s="29">
        <f>V10/V18*100</f>
        <v>10.232686150944465</v>
      </c>
      <c r="X10" s="30">
        <v>2387.6999999999998</v>
      </c>
      <c r="Y10" s="29">
        <v>7.9</v>
      </c>
      <c r="Z10" s="30">
        <v>3023.5</v>
      </c>
      <c r="AA10" s="29">
        <v>8.4</v>
      </c>
      <c r="AB10" s="30">
        <v>4200.8</v>
      </c>
      <c r="AC10" s="29">
        <v>10.4</v>
      </c>
      <c r="AD10" s="30">
        <v>4660</v>
      </c>
      <c r="AE10" s="29">
        <v>10.199999999999999</v>
      </c>
      <c r="AF10" s="30">
        <v>5380.4</v>
      </c>
      <c r="AG10" s="29">
        <v>11.1</v>
      </c>
      <c r="AH10" s="30">
        <v>6569.7</v>
      </c>
      <c r="AI10" s="29">
        <v>12.1</v>
      </c>
      <c r="AJ10" s="30">
        <v>7680.4</v>
      </c>
      <c r="AK10" s="29">
        <v>11.919738400199892</v>
      </c>
      <c r="AL10" s="30">
        <v>9411.7000000000007</v>
      </c>
      <c r="AM10" s="29">
        <v>13.244871881473477</v>
      </c>
      <c r="AN10" s="30">
        <v>9281.6</v>
      </c>
      <c r="AO10" s="29">
        <v>11.7</v>
      </c>
      <c r="AP10" s="30">
        <v>8863.7000000000007</v>
      </c>
      <c r="AQ10" s="29">
        <v>10.6</v>
      </c>
      <c r="AR10" s="30">
        <v>11417.3</v>
      </c>
      <c r="AS10" s="29">
        <v>11.3</v>
      </c>
      <c r="AT10" s="30">
        <v>13250.1</v>
      </c>
      <c r="AU10" s="29">
        <v>11.2</v>
      </c>
      <c r="AV10" s="30">
        <v>14923.6</v>
      </c>
      <c r="AW10" s="29">
        <v>11.239182448812677</v>
      </c>
      <c r="AX10" s="30">
        <v>17873.3</v>
      </c>
      <c r="AY10" s="29">
        <v>11.473136826077662</v>
      </c>
      <c r="AZ10" s="30">
        <v>12608.5</v>
      </c>
      <c r="BA10" s="29">
        <v>7.1</v>
      </c>
    </row>
    <row r="11" spans="1:53" ht="14.25" customHeight="1">
      <c r="A11" s="43" t="s">
        <v>7</v>
      </c>
      <c r="B11" s="17">
        <v>191.6</v>
      </c>
      <c r="C11" s="18">
        <f>B11/B18*100</f>
        <v>10.723680528348352</v>
      </c>
      <c r="D11" s="22">
        <v>268.5</v>
      </c>
      <c r="E11" s="18">
        <f>D11/D18*100</f>
        <v>10.473144283652532</v>
      </c>
      <c r="F11" s="24">
        <v>384.5</v>
      </c>
      <c r="G11" s="18">
        <f>F11/F18*100</f>
        <v>11.391242519405109</v>
      </c>
      <c r="H11" s="22">
        <v>533.70000000000005</v>
      </c>
      <c r="I11" s="18">
        <f>H11/H18*100</f>
        <v>11.208417338709678</v>
      </c>
      <c r="J11" s="22">
        <v>993.3</v>
      </c>
      <c r="K11" s="18">
        <f>J11/J18*100</f>
        <v>16.10617460111558</v>
      </c>
      <c r="L11" s="22">
        <v>1166.9000000000001</v>
      </c>
      <c r="M11" s="18">
        <f>L11/L18*100</f>
        <v>16.192101684566929</v>
      </c>
      <c r="N11" s="26">
        <v>1578.6</v>
      </c>
      <c r="O11" s="29">
        <f>N11/N18*100</f>
        <v>16.91000824826197</v>
      </c>
      <c r="P11" s="26">
        <v>2094.6</v>
      </c>
      <c r="Q11" s="29">
        <f>P11/P18*100</f>
        <v>16.358439286495265</v>
      </c>
      <c r="R11" s="26">
        <v>3432.9</v>
      </c>
      <c r="S11" s="29">
        <f>R11/R18*100</f>
        <v>19.387357470816461</v>
      </c>
      <c r="T11" s="30">
        <v>4294.3999999999996</v>
      </c>
      <c r="U11" s="29">
        <v>20.8</v>
      </c>
      <c r="V11" s="30">
        <v>4952.8999999999996</v>
      </c>
      <c r="W11" s="29">
        <f>V11/V18*100</f>
        <v>20.046464376636674</v>
      </c>
      <c r="X11" s="30">
        <v>3949.2</v>
      </c>
      <c r="Y11" s="29">
        <v>13.1</v>
      </c>
      <c r="Z11" s="30">
        <v>5032.7</v>
      </c>
      <c r="AA11" s="29">
        <v>13.9</v>
      </c>
      <c r="AB11" s="30">
        <v>5823.3</v>
      </c>
      <c r="AC11" s="29">
        <v>14.4</v>
      </c>
      <c r="AD11" s="30">
        <v>6419.6</v>
      </c>
      <c r="AE11" s="29">
        <v>14</v>
      </c>
      <c r="AF11" s="30">
        <v>7191.9</v>
      </c>
      <c r="AG11" s="29">
        <v>14.9</v>
      </c>
      <c r="AH11" s="30">
        <v>8376.1</v>
      </c>
      <c r="AI11" s="29">
        <v>15.4</v>
      </c>
      <c r="AJ11" s="30">
        <v>8051.3</v>
      </c>
      <c r="AK11" s="29">
        <v>12.495363494287979</v>
      </c>
      <c r="AL11" s="30">
        <v>9058.7000000000007</v>
      </c>
      <c r="AM11" s="29">
        <v>12.748102990182836</v>
      </c>
      <c r="AN11" s="30">
        <v>10702.7</v>
      </c>
      <c r="AO11" s="29">
        <v>13.6</v>
      </c>
      <c r="AP11" s="30">
        <v>10722.9</v>
      </c>
      <c r="AQ11" s="29">
        <v>12.7</v>
      </c>
      <c r="AR11" s="30">
        <v>13361.8</v>
      </c>
      <c r="AS11" s="29">
        <v>13.200000000000001</v>
      </c>
      <c r="AT11" s="30">
        <v>16102.8</v>
      </c>
      <c r="AU11" s="29">
        <v>13.6</v>
      </c>
      <c r="AV11" s="30">
        <v>17538.8</v>
      </c>
      <c r="AW11" s="29">
        <v>13.208727996812819</v>
      </c>
      <c r="AX11" s="30">
        <v>20962.7</v>
      </c>
      <c r="AY11" s="29">
        <v>13.456268587447099</v>
      </c>
      <c r="AZ11" s="30">
        <v>29189.200000000001</v>
      </c>
      <c r="BA11" s="29">
        <v>16.5</v>
      </c>
    </row>
    <row r="12" spans="1:53" ht="15.75" customHeight="1">
      <c r="A12" s="43" t="s">
        <v>8</v>
      </c>
      <c r="B12" s="17">
        <v>84.9</v>
      </c>
      <c r="C12" s="18">
        <f>B12/B18*100</f>
        <v>4.7517770190854662</v>
      </c>
      <c r="D12" s="22">
        <v>127.6</v>
      </c>
      <c r="E12" s="18">
        <f>D12/D18*100</f>
        <v>4.9771814174825444</v>
      </c>
      <c r="F12" s="24">
        <v>185.7</v>
      </c>
      <c r="G12" s="18">
        <f>F12/F18*100</f>
        <v>5.5015701842744571</v>
      </c>
      <c r="H12" s="22">
        <v>254.3</v>
      </c>
      <c r="I12" s="18">
        <f>H12/H18*100</f>
        <v>5.340641801075269</v>
      </c>
      <c r="J12" s="22">
        <v>408.9</v>
      </c>
      <c r="K12" s="18">
        <f>J12/J18*100</f>
        <v>6.6302373848748219</v>
      </c>
      <c r="L12" s="22">
        <v>533.29999999999995</v>
      </c>
      <c r="M12" s="18">
        <f>L12/L18*100</f>
        <v>7.4001609635611798</v>
      </c>
      <c r="N12" s="26">
        <v>673.1</v>
      </c>
      <c r="O12" s="29">
        <f>N12/N18*100</f>
        <v>7.2102664081497112</v>
      </c>
      <c r="P12" s="26">
        <v>1221.9000000000001</v>
      </c>
      <c r="Q12" s="29">
        <f>P12/P18*100</f>
        <v>9.5428134078910389</v>
      </c>
      <c r="R12" s="26">
        <v>1782.2</v>
      </c>
      <c r="S12" s="29">
        <f>R12/R18*100</f>
        <v>10.065002908470708</v>
      </c>
      <c r="T12" s="30">
        <v>2264.9</v>
      </c>
      <c r="U12" s="29">
        <v>11</v>
      </c>
      <c r="V12" s="30">
        <v>2758</v>
      </c>
      <c r="W12" s="29">
        <f>V12/V18*100</f>
        <v>11.162783167591503</v>
      </c>
      <c r="X12" s="30">
        <v>4356.3</v>
      </c>
      <c r="Y12" s="29">
        <v>14.5</v>
      </c>
      <c r="Z12" s="30">
        <v>5535.2</v>
      </c>
      <c r="AA12" s="29">
        <v>15.3</v>
      </c>
      <c r="AB12" s="30">
        <v>6172.2</v>
      </c>
      <c r="AC12" s="29">
        <v>15.2</v>
      </c>
      <c r="AD12" s="30">
        <v>6523.8</v>
      </c>
      <c r="AE12" s="29">
        <v>14.3</v>
      </c>
      <c r="AF12" s="30">
        <v>6026.1</v>
      </c>
      <c r="AG12" s="29">
        <v>12.4</v>
      </c>
      <c r="AH12" s="30">
        <v>6916.2</v>
      </c>
      <c r="AI12" s="29">
        <v>12.6</v>
      </c>
      <c r="AJ12" s="30">
        <v>6403.8</v>
      </c>
      <c r="AK12" s="29">
        <v>9.9384954907557006</v>
      </c>
      <c r="AL12" s="30">
        <v>5644.4</v>
      </c>
      <c r="AM12" s="29">
        <v>7.9432360623254965</v>
      </c>
      <c r="AN12" s="30">
        <v>6253.2999999999993</v>
      </c>
      <c r="AO12" s="29">
        <v>7.8999999999999995</v>
      </c>
      <c r="AP12" s="30">
        <v>5311.7000000000007</v>
      </c>
      <c r="AQ12" s="29">
        <v>6.3999999999999995</v>
      </c>
      <c r="AR12" s="30">
        <v>5208.6000000000004</v>
      </c>
      <c r="AS12" s="29">
        <v>5.3</v>
      </c>
      <c r="AT12" s="30">
        <v>6023.5</v>
      </c>
      <c r="AU12" s="29">
        <v>5.0999999999999996</v>
      </c>
      <c r="AV12" s="30">
        <v>7239.5</v>
      </c>
      <c r="AW12" s="29">
        <v>5.4521738279087737</v>
      </c>
      <c r="AX12" s="30">
        <v>8765.6</v>
      </c>
      <c r="AY12" s="29">
        <v>5.6267688766297415</v>
      </c>
      <c r="AZ12" s="30">
        <v>15892.7</v>
      </c>
      <c r="BA12" s="29">
        <v>9</v>
      </c>
    </row>
    <row r="13" spans="1:53" ht="13.5" customHeight="1">
      <c r="A13" s="43" t="s">
        <v>14</v>
      </c>
      <c r="B13" s="17">
        <v>2.2999999999999998</v>
      </c>
      <c r="C13" s="18">
        <f>B13/B18*100</f>
        <v>0.12872894162422344</v>
      </c>
      <c r="D13" s="22">
        <v>6.2</v>
      </c>
      <c r="E13" s="18">
        <f>D13/D18*100</f>
        <v>0.24183796856106407</v>
      </c>
      <c r="F13" s="24">
        <v>10.1</v>
      </c>
      <c r="G13" s="18">
        <f>F13/F18*100</f>
        <v>0.29922379569828761</v>
      </c>
      <c r="H13" s="22">
        <v>10</v>
      </c>
      <c r="I13" s="18">
        <f>H13/H18*100</f>
        <v>0.21001344086021503</v>
      </c>
      <c r="J13" s="22">
        <v>23.7</v>
      </c>
      <c r="K13" s="18">
        <f>J13/J18*100</f>
        <v>0.38429108833830594</v>
      </c>
      <c r="L13" s="22">
        <v>24.3</v>
      </c>
      <c r="M13" s="18">
        <f>L13/L18*100</f>
        <v>0.33719090833402721</v>
      </c>
      <c r="N13" s="26">
        <v>14.2</v>
      </c>
      <c r="O13" s="29">
        <f>N13/N18*100</f>
        <v>0.1521108052231851</v>
      </c>
      <c r="P13" s="26">
        <v>21.6</v>
      </c>
      <c r="Q13" s="29">
        <f>P13/P18*100</f>
        <v>0.16869201212083348</v>
      </c>
      <c r="R13" s="26">
        <v>140.4</v>
      </c>
      <c r="S13" s="29">
        <f>R12:R13/R18*100</f>
        <v>0.79291123799196916</v>
      </c>
      <c r="T13" s="30">
        <v>45.6</v>
      </c>
      <c r="U13" s="29">
        <v>0.2</v>
      </c>
      <c r="V13" s="30">
        <v>47.1</v>
      </c>
      <c r="W13" s="29">
        <f>V12:V13/V18*100</f>
        <v>0.19063346163653364</v>
      </c>
      <c r="X13" s="30"/>
      <c r="Y13" s="29"/>
      <c r="Z13" s="30"/>
      <c r="AA13" s="29"/>
      <c r="AB13" s="30"/>
      <c r="AC13" s="29"/>
      <c r="AD13" s="30"/>
      <c r="AE13" s="29"/>
      <c r="AF13" s="30"/>
      <c r="AG13" s="29"/>
      <c r="AH13" s="30"/>
      <c r="AI13" s="29"/>
      <c r="AJ13" s="30"/>
      <c r="AK13" s="29"/>
      <c r="AL13" s="30"/>
      <c r="AM13" s="29"/>
      <c r="AN13" s="34"/>
      <c r="AO13" s="35"/>
      <c r="AP13" s="30"/>
      <c r="AQ13" s="29"/>
      <c r="AR13" s="30"/>
      <c r="AS13" s="29"/>
      <c r="AT13" s="30"/>
      <c r="AU13" s="29"/>
      <c r="AV13" s="30"/>
      <c r="AW13" s="29"/>
      <c r="AX13" s="30"/>
      <c r="AY13" s="29"/>
      <c r="AZ13" s="30"/>
      <c r="BA13" s="29"/>
    </row>
    <row r="14" spans="1:53" ht="15" customHeight="1">
      <c r="A14" s="43" t="s">
        <v>15</v>
      </c>
      <c r="B14" s="17">
        <v>0</v>
      </c>
      <c r="C14" s="18">
        <f>B14/B18*100</f>
        <v>0</v>
      </c>
      <c r="D14" s="22">
        <v>0</v>
      </c>
      <c r="E14" s="18">
        <f>D14/D18*100</f>
        <v>0</v>
      </c>
      <c r="F14" s="24">
        <v>0</v>
      </c>
      <c r="G14" s="18">
        <f>F14/F18*100</f>
        <v>0</v>
      </c>
      <c r="H14" s="22">
        <v>0</v>
      </c>
      <c r="I14" s="18">
        <f>H14/H18*100</f>
        <v>0</v>
      </c>
      <c r="J14" s="22">
        <v>0</v>
      </c>
      <c r="K14" s="18">
        <f>J14/J18*100</f>
        <v>0</v>
      </c>
      <c r="L14" s="22">
        <v>0</v>
      </c>
      <c r="M14" s="18">
        <f>L14/L18*100</f>
        <v>0</v>
      </c>
      <c r="N14" s="26">
        <v>0</v>
      </c>
      <c r="O14" s="29">
        <v>0</v>
      </c>
      <c r="P14" s="26">
        <v>0</v>
      </c>
      <c r="Q14" s="29">
        <f>P14/P18*100</f>
        <v>0</v>
      </c>
      <c r="R14" s="26">
        <v>0</v>
      </c>
      <c r="S14" s="29">
        <f>R14/R18*100</f>
        <v>0</v>
      </c>
      <c r="T14" s="30">
        <v>0</v>
      </c>
      <c r="U14" s="29">
        <v>0</v>
      </c>
      <c r="V14" s="30"/>
      <c r="W14" s="29">
        <f>V14/V18*100</f>
        <v>0</v>
      </c>
      <c r="X14" s="30"/>
      <c r="Y14" s="29"/>
      <c r="Z14" s="30"/>
      <c r="AA14" s="29"/>
      <c r="AB14" s="30"/>
      <c r="AC14" s="29"/>
      <c r="AD14" s="30"/>
      <c r="AE14" s="29"/>
      <c r="AF14" s="30"/>
      <c r="AG14" s="29"/>
      <c r="AH14" s="30"/>
      <c r="AI14" s="29"/>
      <c r="AJ14" s="30"/>
      <c r="AK14" s="29"/>
      <c r="AL14" s="30"/>
      <c r="AM14" s="29"/>
      <c r="AN14" s="34"/>
      <c r="AO14" s="35"/>
      <c r="AP14" s="30"/>
      <c r="AQ14" s="29"/>
      <c r="AR14" s="30"/>
      <c r="AS14" s="29"/>
      <c r="AT14" s="30"/>
      <c r="AU14" s="29"/>
      <c r="AV14" s="30"/>
      <c r="AW14" s="29"/>
      <c r="AX14" s="30"/>
      <c r="AY14" s="29"/>
      <c r="AZ14" s="30"/>
      <c r="BA14" s="29"/>
    </row>
    <row r="15" spans="1:53" ht="14.25" customHeight="1">
      <c r="A15" s="43" t="s">
        <v>12</v>
      </c>
      <c r="B15" s="17">
        <v>9.6999999999999993</v>
      </c>
      <c r="C15" s="18">
        <f>B15/B18*100</f>
        <v>0.5429003190238989</v>
      </c>
      <c r="D15" s="21">
        <v>9</v>
      </c>
      <c r="E15" s="18">
        <f>D15/D18*100</f>
        <v>0.3510551156531575</v>
      </c>
      <c r="F15" s="24">
        <v>14.9</v>
      </c>
      <c r="G15" s="18">
        <f>F15/F18*100</f>
        <v>0.44142916395093923</v>
      </c>
      <c r="H15" s="22">
        <v>16.3</v>
      </c>
      <c r="I15" s="18">
        <f>H15/H18*100</f>
        <v>0.34232190860215056</v>
      </c>
      <c r="J15" s="21">
        <v>26</v>
      </c>
      <c r="K15" s="18">
        <f>J15/J18*100</f>
        <v>0.42158516020236092</v>
      </c>
      <c r="L15" s="22">
        <v>24.4</v>
      </c>
      <c r="M15" s="18">
        <f>L15/L18*100</f>
        <v>0.33857852524075155</v>
      </c>
      <c r="N15" s="30">
        <v>24</v>
      </c>
      <c r="O15" s="29">
        <f>N15/N18*100</f>
        <v>0.25708868488425651</v>
      </c>
      <c r="P15" s="30">
        <v>28.9</v>
      </c>
      <c r="Q15" s="29">
        <f>P15/P18*100</f>
        <v>0.2257036643653744</v>
      </c>
      <c r="R15" s="26">
        <v>34.799999999999997</v>
      </c>
      <c r="S15" s="29">
        <f>R15/R18*100</f>
        <v>0.19653355471595815</v>
      </c>
      <c r="T15" s="30">
        <v>29.5</v>
      </c>
      <c r="U15" s="29">
        <v>0.1</v>
      </c>
      <c r="V15" s="30">
        <v>13.8</v>
      </c>
      <c r="W15" s="29">
        <f>V15/V18*100</f>
        <v>5.5854390033634065E-2</v>
      </c>
      <c r="X15" s="30"/>
      <c r="Y15" s="29"/>
      <c r="Z15" s="30"/>
      <c r="AA15" s="29"/>
      <c r="AB15" s="30"/>
      <c r="AC15" s="29"/>
      <c r="AD15" s="30"/>
      <c r="AE15" s="29"/>
      <c r="AF15" s="30"/>
      <c r="AG15" s="29"/>
      <c r="AH15" s="30"/>
      <c r="AI15" s="29"/>
      <c r="AJ15" s="30"/>
      <c r="AK15" s="29"/>
      <c r="AL15" s="30"/>
      <c r="AM15" s="29"/>
      <c r="AN15" s="34"/>
      <c r="AO15" s="35"/>
      <c r="AP15" s="30"/>
      <c r="AQ15" s="29"/>
      <c r="AR15" s="30"/>
      <c r="AS15" s="29"/>
      <c r="AT15" s="30"/>
      <c r="AU15" s="29"/>
      <c r="AV15" s="30"/>
      <c r="AW15" s="29"/>
      <c r="AX15" s="30"/>
      <c r="AY15" s="29"/>
      <c r="AZ15" s="30"/>
      <c r="BA15" s="29"/>
    </row>
    <row r="16" spans="1:53" ht="12.95" customHeight="1">
      <c r="A16" s="43" t="s">
        <v>10</v>
      </c>
      <c r="B16" s="17">
        <v>269.3</v>
      </c>
      <c r="C16" s="18">
        <f>B16/B18*100</f>
        <v>15.072479991044945</v>
      </c>
      <c r="D16" s="21">
        <v>383.9</v>
      </c>
      <c r="E16" s="18">
        <f>D16/D18*100</f>
        <v>14.974450988805241</v>
      </c>
      <c r="F16" s="24">
        <v>510.7</v>
      </c>
      <c r="G16" s="18">
        <f>F16/F18*100</f>
        <v>15.130058659714404</v>
      </c>
      <c r="H16" s="22">
        <v>704.3</v>
      </c>
      <c r="I16" s="18">
        <f>H16/H18*100</f>
        <v>14.791246639784944</v>
      </c>
      <c r="J16" s="22">
        <v>931.5</v>
      </c>
      <c r="K16" s="18">
        <f>J16/J18*100</f>
        <v>15.104099104942279</v>
      </c>
      <c r="L16" s="22">
        <v>1127.0999999999999</v>
      </c>
      <c r="M16" s="18">
        <f>L16/L18*100</f>
        <v>15.639830155690618</v>
      </c>
      <c r="N16" s="26">
        <v>1428.8</v>
      </c>
      <c r="O16" s="29">
        <f>N16/N18*100</f>
        <v>15.305346373442735</v>
      </c>
      <c r="P16" s="26">
        <v>1961.3</v>
      </c>
      <c r="Q16" s="29">
        <f>P16/P18*100</f>
        <v>15.317390896879198</v>
      </c>
      <c r="R16" s="26">
        <v>2214.4</v>
      </c>
      <c r="S16" s="29">
        <f>R16/R18*100</f>
        <v>12.505859297787866</v>
      </c>
      <c r="T16" s="30">
        <v>2824.8</v>
      </c>
      <c r="U16" s="29">
        <v>13.7</v>
      </c>
      <c r="V16" s="30">
        <v>3143.4</v>
      </c>
      <c r="W16" s="29">
        <f>V16/V18*100</f>
        <v>12.722658668965604</v>
      </c>
      <c r="X16" s="30">
        <v>4114</v>
      </c>
      <c r="Y16" s="29">
        <v>13.7</v>
      </c>
      <c r="Z16" s="30">
        <v>4732.3999999999996</v>
      </c>
      <c r="AA16" s="29">
        <v>13</v>
      </c>
      <c r="AB16" s="30">
        <v>5786.7</v>
      </c>
      <c r="AC16" s="29">
        <v>14.3</v>
      </c>
      <c r="AD16" s="30">
        <v>5438.2</v>
      </c>
      <c r="AE16" s="29">
        <v>12</v>
      </c>
      <c r="AF16" s="30">
        <v>6637</v>
      </c>
      <c r="AG16" s="29">
        <v>13.7</v>
      </c>
      <c r="AH16" s="30">
        <v>7099.3</v>
      </c>
      <c r="AI16" s="29">
        <v>13.1</v>
      </c>
      <c r="AJ16" s="30">
        <v>10052.4</v>
      </c>
      <c r="AK16" s="29">
        <v>15.601007537910707</v>
      </c>
      <c r="AL16" s="30">
        <v>10844</v>
      </c>
      <c r="AM16" s="29">
        <v>15.260515176078538</v>
      </c>
      <c r="AN16" s="30">
        <v>11797.800000000001</v>
      </c>
      <c r="AO16" s="29">
        <v>15</v>
      </c>
      <c r="AP16" s="30">
        <v>12955.5</v>
      </c>
      <c r="AQ16" s="29">
        <v>15.5</v>
      </c>
      <c r="AR16" s="30">
        <v>14562.400000000001</v>
      </c>
      <c r="AS16" s="29">
        <v>14.400000000000002</v>
      </c>
      <c r="AT16" s="30">
        <v>17251.100000000002</v>
      </c>
      <c r="AU16" s="29">
        <v>14.600000000000001</v>
      </c>
      <c r="AV16" s="30">
        <v>19787.599999999999</v>
      </c>
      <c r="AW16" s="29">
        <v>14.902332320896145</v>
      </c>
      <c r="AX16" s="30">
        <v>25075</v>
      </c>
      <c r="AY16" s="29">
        <v>16.096015056754904</v>
      </c>
      <c r="AZ16" s="30">
        <v>33619.1</v>
      </c>
      <c r="BA16" s="29">
        <v>19</v>
      </c>
    </row>
    <row r="17" spans="1:53" ht="12.95" customHeight="1">
      <c r="A17" s="43" t="s">
        <v>9</v>
      </c>
      <c r="B17" s="17">
        <v>149.69999999999999</v>
      </c>
      <c r="C17" s="18">
        <f>B17/B18*100</f>
        <v>8.3785750265853256</v>
      </c>
      <c r="D17" s="22">
        <v>230.3</v>
      </c>
      <c r="E17" s="18">
        <f>D17/D18*100</f>
        <v>8.9831103483246864</v>
      </c>
      <c r="F17" s="24">
        <v>332.8</v>
      </c>
      <c r="G17" s="18">
        <f>F17/F18*100</f>
        <v>9.8595721988505076</v>
      </c>
      <c r="H17" s="22">
        <v>508.4</v>
      </c>
      <c r="I17" s="18">
        <f>H17/H18*100</f>
        <v>10.677083333333332</v>
      </c>
      <c r="J17" s="22">
        <v>679.7</v>
      </c>
      <c r="K17" s="18">
        <f>J17/J18*100</f>
        <v>11.021208976520953</v>
      </c>
      <c r="L17" s="22">
        <v>831.2</v>
      </c>
      <c r="M17" s="18">
        <f>L17/L18*100</f>
        <v>11.533871728693144</v>
      </c>
      <c r="N17" s="26">
        <v>1059.7</v>
      </c>
      <c r="O17" s="29">
        <f>N17/N18*100</f>
        <v>11.35153664049361</v>
      </c>
      <c r="P17" s="26">
        <v>1603.6</v>
      </c>
      <c r="Q17" s="29">
        <f>P17/P18*100</f>
        <v>12.523819936896691</v>
      </c>
      <c r="R17" s="26">
        <v>2235.9</v>
      </c>
      <c r="S17" s="29">
        <f>R17/R18*100</f>
        <v>12.627280890500314</v>
      </c>
      <c r="T17" s="30">
        <v>2286.5</v>
      </c>
      <c r="U17" s="29">
        <v>11.1</v>
      </c>
      <c r="V17" s="30">
        <v>2781.7</v>
      </c>
      <c r="W17" s="29">
        <f>V17/V18*100</f>
        <v>11.258707011344917</v>
      </c>
      <c r="X17" s="30">
        <v>3727.5</v>
      </c>
      <c r="Y17" s="29">
        <v>12.4</v>
      </c>
      <c r="Z17" s="30">
        <v>4455.8</v>
      </c>
      <c r="AA17" s="29">
        <v>12.4</v>
      </c>
      <c r="AB17" s="30">
        <v>5159.5</v>
      </c>
      <c r="AC17" s="29">
        <v>12.7</v>
      </c>
      <c r="AD17" s="30">
        <v>6361.6</v>
      </c>
      <c r="AE17" s="29">
        <v>14</v>
      </c>
      <c r="AF17" s="30">
        <v>6129.3</v>
      </c>
      <c r="AG17" s="29">
        <v>12.6</v>
      </c>
      <c r="AH17" s="30">
        <v>6149.3</v>
      </c>
      <c r="AI17" s="29">
        <v>11.3</v>
      </c>
      <c r="AJ17" s="30">
        <v>6337.1</v>
      </c>
      <c r="AK17" s="29">
        <v>9.8349791958630739</v>
      </c>
      <c r="AL17" s="30">
        <v>7019.1</v>
      </c>
      <c r="AM17" s="29">
        <v>9.8778201837341264</v>
      </c>
      <c r="AN17" s="30">
        <v>7692.7000000000007</v>
      </c>
      <c r="AO17" s="29">
        <v>9.7000000000000011</v>
      </c>
      <c r="AP17" s="30">
        <v>7542.7</v>
      </c>
      <c r="AQ17" s="29">
        <v>9</v>
      </c>
      <c r="AR17" s="30">
        <v>9696.5</v>
      </c>
      <c r="AS17" s="29">
        <v>9.6000000000000014</v>
      </c>
      <c r="AT17" s="30">
        <v>10687.4</v>
      </c>
      <c r="AU17" s="29">
        <v>9.1000000000000014</v>
      </c>
      <c r="AV17" s="30">
        <v>13197.1</v>
      </c>
      <c r="AW17" s="29">
        <v>9.9389299294557478</v>
      </c>
      <c r="AX17" s="30">
        <v>14524.9</v>
      </c>
      <c r="AY17" s="29">
        <v>9.3237491165646773</v>
      </c>
      <c r="AZ17" s="30">
        <v>18157</v>
      </c>
      <c r="BA17" s="29">
        <v>10.3</v>
      </c>
    </row>
    <row r="18" spans="1:53" ht="12.95" customHeight="1">
      <c r="A18" s="44" t="s">
        <v>11</v>
      </c>
      <c r="B18" s="7">
        <f t="shared" ref="B18:M18" si="0">SUM(B8:B17)</f>
        <v>1786.6999999999998</v>
      </c>
      <c r="C18" s="19">
        <f t="shared" si="0"/>
        <v>100</v>
      </c>
      <c r="D18" s="23">
        <f t="shared" si="0"/>
        <v>2563.7000000000003</v>
      </c>
      <c r="E18" s="19">
        <f t="shared" si="0"/>
        <v>99.999999999999986</v>
      </c>
      <c r="F18" s="25">
        <f t="shared" si="0"/>
        <v>3375.3999999999996</v>
      </c>
      <c r="G18" s="19">
        <f t="shared" si="0"/>
        <v>100</v>
      </c>
      <c r="H18" s="23">
        <f t="shared" si="0"/>
        <v>4761.6000000000004</v>
      </c>
      <c r="I18" s="19">
        <f t="shared" si="0"/>
        <v>99.999999999999972</v>
      </c>
      <c r="J18" s="23">
        <f t="shared" si="0"/>
        <v>6167.1999999999989</v>
      </c>
      <c r="K18" s="19">
        <f t="shared" si="0"/>
        <v>100</v>
      </c>
      <c r="L18" s="23">
        <f t="shared" si="0"/>
        <v>7206.5999999999995</v>
      </c>
      <c r="M18" s="19">
        <f t="shared" si="0"/>
        <v>100</v>
      </c>
      <c r="N18" s="31">
        <f t="shared" ref="N18:S18" si="1">SUM(N8:N17)</f>
        <v>9335.3000000000011</v>
      </c>
      <c r="O18" s="32">
        <f t="shared" si="1"/>
        <v>99.999999999999972</v>
      </c>
      <c r="P18" s="31">
        <f t="shared" si="1"/>
        <v>12804.4</v>
      </c>
      <c r="Q18" s="32">
        <f t="shared" si="1"/>
        <v>99.999999999999986</v>
      </c>
      <c r="R18" s="31">
        <f t="shared" si="1"/>
        <v>17706.900000000001</v>
      </c>
      <c r="S18" s="32">
        <f t="shared" si="1"/>
        <v>99.999999999999986</v>
      </c>
      <c r="T18" s="33">
        <v>20628.5</v>
      </c>
      <c r="U18" s="32">
        <v>100</v>
      </c>
      <c r="V18" s="33">
        <v>24707.1</v>
      </c>
      <c r="W18" s="32">
        <f>SUM(W8:W17)</f>
        <v>100.00040474195677</v>
      </c>
      <c r="X18" s="33">
        <v>30071.1</v>
      </c>
      <c r="Y18" s="32">
        <v>100</v>
      </c>
      <c r="Z18" s="33">
        <v>36163.100000000006</v>
      </c>
      <c r="AA18" s="32">
        <v>99.999999999999986</v>
      </c>
      <c r="AB18" s="33">
        <v>40525.5</v>
      </c>
      <c r="AC18" s="32">
        <v>100.00000000000001</v>
      </c>
      <c r="AD18" s="33">
        <v>45606.6</v>
      </c>
      <c r="AE18" s="32">
        <v>100.00000000000001</v>
      </c>
      <c r="AF18" s="33">
        <v>48408.700000000004</v>
      </c>
      <c r="AG18" s="32">
        <v>99.999999999999986</v>
      </c>
      <c r="AH18" s="33">
        <v>54479.100000000006</v>
      </c>
      <c r="AI18" s="32">
        <v>100</v>
      </c>
      <c r="AJ18" s="33">
        <v>64434.3</v>
      </c>
      <c r="AK18" s="32">
        <v>100</v>
      </c>
      <c r="AL18" s="33">
        <v>71059.199999999997</v>
      </c>
      <c r="AM18" s="32">
        <v>100</v>
      </c>
      <c r="AN18" s="33">
        <v>79109.8</v>
      </c>
      <c r="AO18" s="32">
        <v>100</v>
      </c>
      <c r="AP18" s="33">
        <v>83958.3</v>
      </c>
      <c r="AQ18" s="32">
        <v>100</v>
      </c>
      <c r="AR18" s="33">
        <v>101076.3</v>
      </c>
      <c r="AS18" s="37">
        <v>100</v>
      </c>
      <c r="AT18" s="36">
        <v>118181.7</v>
      </c>
      <c r="AU18" s="37">
        <v>100</v>
      </c>
      <c r="AV18" s="36">
        <v>132781.9</v>
      </c>
      <c r="AW18" s="37">
        <v>100</v>
      </c>
      <c r="AX18" s="36">
        <v>155783.9</v>
      </c>
      <c r="AY18" s="37">
        <v>100</v>
      </c>
      <c r="AZ18" s="36">
        <v>176919</v>
      </c>
      <c r="BA18" s="37">
        <v>100</v>
      </c>
    </row>
    <row r="19" spans="1:53" ht="12.95" customHeight="1">
      <c r="A19" s="5"/>
      <c r="Q19" s="4"/>
      <c r="R19" s="1"/>
    </row>
    <row r="20" spans="1:53" ht="12.95" customHeight="1">
      <c r="A20" s="46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53" ht="12.95" customHeight="1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</sheetData>
  <mergeCells count="53">
    <mergeCell ref="AR4:AS4"/>
    <mergeCell ref="AT4:AU4"/>
    <mergeCell ref="AR5:AS5"/>
    <mergeCell ref="AT5:AU5"/>
    <mergeCell ref="AP4:AQ4"/>
    <mergeCell ref="AP5:AQ5"/>
    <mergeCell ref="AL4:AM4"/>
    <mergeCell ref="AL5:AM5"/>
    <mergeCell ref="AJ4:AK4"/>
    <mergeCell ref="AJ5:AK5"/>
    <mergeCell ref="AN4:AO4"/>
    <mergeCell ref="AN5:AO5"/>
    <mergeCell ref="AH4:AI4"/>
    <mergeCell ref="X4:Y4"/>
    <mergeCell ref="AH5:AI5"/>
    <mergeCell ref="AB5:AC5"/>
    <mergeCell ref="AD5:AE5"/>
    <mergeCell ref="AF5:AG5"/>
    <mergeCell ref="AF4:AG4"/>
    <mergeCell ref="X5:Y5"/>
    <mergeCell ref="P5:Q5"/>
    <mergeCell ref="R5:S5"/>
    <mergeCell ref="T5:U5"/>
    <mergeCell ref="V5:W5"/>
    <mergeCell ref="AD4:AE4"/>
    <mergeCell ref="B4:C4"/>
    <mergeCell ref="D4:E4"/>
    <mergeCell ref="F4:G4"/>
    <mergeCell ref="H4:I4"/>
    <mergeCell ref="Z4:AA4"/>
    <mergeCell ref="AB4:AC4"/>
    <mergeCell ref="N4:O4"/>
    <mergeCell ref="L4:M4"/>
    <mergeCell ref="P4:Q4"/>
    <mergeCell ref="H5:I5"/>
    <mergeCell ref="J5:K5"/>
    <mergeCell ref="Z5:AA5"/>
    <mergeCell ref="N5:O5"/>
    <mergeCell ref="L5:M5"/>
    <mergeCell ref="J4:K4"/>
    <mergeCell ref="R4:S4"/>
    <mergeCell ref="T4:U4"/>
    <mergeCell ref="V4:W4"/>
    <mergeCell ref="AX4:AY4"/>
    <mergeCell ref="AZ4:BA4"/>
    <mergeCell ref="AX5:AY5"/>
    <mergeCell ref="AZ5:BA5"/>
    <mergeCell ref="A1:G1"/>
    <mergeCell ref="AV4:AW4"/>
    <mergeCell ref="AV5:AW5"/>
    <mergeCell ref="B5:C5"/>
    <mergeCell ref="D5:E5"/>
    <mergeCell ref="F5:G5"/>
  </mergeCells>
  <phoneticPr fontId="0" type="noConversion"/>
  <pageMargins left="0.77" right="0.42" top="1" bottom="1" header="0.5" footer="0.5"/>
  <pageSetup paperSize="9" orientation="landscape" r:id="rId1"/>
  <headerFooter alignWithMargins="0">
    <oddFooter>&amp;C&amp;"Times New Roman,обычный"&amp;P&amp;R&amp;"Times New Roman,обычный"www.stat.tj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Киёмиддин Ташрифзода</cp:lastModifiedBy>
  <cp:lastPrinted>2008-02-12T12:00:12Z</cp:lastPrinted>
  <dcterms:created xsi:type="dcterms:W3CDTF">1996-10-08T23:32:33Z</dcterms:created>
  <dcterms:modified xsi:type="dcterms:W3CDTF">2026-09-26T05:23:21Z</dcterms:modified>
</cp:coreProperties>
</file>