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400" windowHeight="9165" activeTab="1"/>
  </bookViews>
  <sheets>
    <sheet name=" Лист 1" sheetId="1" r:id="rId1"/>
    <sheet name=" согласно OKED" sheetId="2" r:id="rId2"/>
  </sheets>
  <definedNames>
    <definedName name="_xlnm.Print_Area" localSheetId="0">Sheet1!$A$1:$Q$41</definedName>
  </definedNames>
  <calcPr calcId="144525"/>
</workbook>
</file>

<file path=xl/calcChain.xml><?xml version="1.0" encoding="utf-8"?>
<calcChain xmlns="http://schemas.openxmlformats.org/spreadsheetml/2006/main">
  <c r="E65" i="2" l="1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64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E37" i="2"/>
  <c r="D37" i="2"/>
  <c r="C37" i="2"/>
  <c r="E36" i="2"/>
  <c r="D36" i="2"/>
  <c r="C36" i="2"/>
  <c r="E35" i="2"/>
  <c r="D35" i="2"/>
  <c r="C35" i="2"/>
  <c r="E34" i="2"/>
  <c r="D34" i="2"/>
  <c r="C34" i="2"/>
  <c r="E33" i="2"/>
  <c r="D33" i="2"/>
  <c r="C33" i="2"/>
  <c r="E32" i="2"/>
  <c r="D32" i="2"/>
  <c r="C32" i="2"/>
  <c r="E31" i="2"/>
  <c r="D31" i="2"/>
  <c r="C31" i="2"/>
  <c r="E30" i="2"/>
  <c r="D30" i="2"/>
  <c r="C30" i="2"/>
  <c r="E29" i="2"/>
  <c r="D29" i="2"/>
  <c r="C29" i="2"/>
  <c r="E28" i="2"/>
  <c r="D28" i="2"/>
  <c r="C28" i="2"/>
  <c r="E27" i="2"/>
  <c r="D27" i="2"/>
  <c r="C27" i="2"/>
  <c r="E26" i="2"/>
  <c r="D26" i="2"/>
  <c r="C26" i="2"/>
  <c r="E25" i="2"/>
  <c r="D25" i="2"/>
  <c r="C25" i="2"/>
  <c r="E24" i="2"/>
  <c r="D24" i="2"/>
  <c r="C24" i="2"/>
  <c r="E23" i="2"/>
  <c r="D23" i="2"/>
  <c r="C23" i="2"/>
  <c r="E22" i="2"/>
  <c r="D22" i="2"/>
  <c r="C22" i="2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3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3" i="1"/>
  <c r="F23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23" i="1"/>
  <c r="R23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D25" i="1"/>
  <c r="E25" i="1"/>
  <c r="F25" i="1"/>
  <c r="D23" i="1"/>
  <c r="E23" i="1"/>
  <c r="G23" i="1"/>
  <c r="I26" i="1"/>
  <c r="J26" i="1"/>
  <c r="K26" i="1"/>
  <c r="L26" i="1"/>
  <c r="M26" i="1"/>
  <c r="N26" i="1"/>
  <c r="O26" i="1"/>
  <c r="P26" i="1"/>
  <c r="Q26" i="1"/>
  <c r="R26" i="1"/>
  <c r="I27" i="1"/>
  <c r="J27" i="1"/>
  <c r="K27" i="1"/>
  <c r="L27" i="1"/>
  <c r="M27" i="1"/>
  <c r="N27" i="1"/>
  <c r="O27" i="1"/>
  <c r="P27" i="1"/>
  <c r="Q27" i="1"/>
  <c r="R27" i="1"/>
  <c r="I28" i="1"/>
  <c r="J28" i="1"/>
  <c r="K28" i="1"/>
  <c r="L28" i="1"/>
  <c r="M28" i="1"/>
  <c r="N28" i="1"/>
  <c r="O28" i="1"/>
  <c r="P28" i="1"/>
  <c r="Q28" i="1"/>
  <c r="R28" i="1"/>
  <c r="I29" i="1"/>
  <c r="J29" i="1"/>
  <c r="K29" i="1"/>
  <c r="L29" i="1"/>
  <c r="M29" i="1"/>
  <c r="N29" i="1"/>
  <c r="O29" i="1"/>
  <c r="P29" i="1"/>
  <c r="Q29" i="1"/>
  <c r="R29" i="1"/>
  <c r="I30" i="1"/>
  <c r="J30" i="1"/>
  <c r="K30" i="1"/>
  <c r="L30" i="1"/>
  <c r="M30" i="1"/>
  <c r="N30" i="1"/>
  <c r="O30" i="1"/>
  <c r="P30" i="1"/>
  <c r="Q30" i="1"/>
  <c r="R30" i="1"/>
  <c r="I31" i="1"/>
  <c r="J31" i="1"/>
  <c r="K31" i="1"/>
  <c r="L31" i="1"/>
  <c r="M31" i="1"/>
  <c r="N31" i="1"/>
  <c r="O31" i="1"/>
  <c r="P31" i="1"/>
  <c r="Q31" i="1"/>
  <c r="R31" i="1"/>
  <c r="I32" i="1"/>
  <c r="J32" i="1"/>
  <c r="K32" i="1"/>
  <c r="L32" i="1"/>
  <c r="M32" i="1"/>
  <c r="N32" i="1"/>
  <c r="O32" i="1"/>
  <c r="P32" i="1"/>
  <c r="Q32" i="1"/>
  <c r="R32" i="1"/>
  <c r="I33" i="1"/>
  <c r="J33" i="1"/>
  <c r="K33" i="1"/>
  <c r="L33" i="1"/>
  <c r="M33" i="1"/>
  <c r="N33" i="1"/>
  <c r="O33" i="1"/>
  <c r="P33" i="1"/>
  <c r="Q33" i="1"/>
  <c r="R33" i="1"/>
  <c r="I34" i="1"/>
  <c r="J34" i="1"/>
  <c r="K34" i="1"/>
  <c r="L34" i="1"/>
  <c r="M34" i="1"/>
  <c r="N34" i="1"/>
  <c r="O34" i="1"/>
  <c r="P34" i="1"/>
  <c r="Q34" i="1"/>
  <c r="R34" i="1"/>
  <c r="I35" i="1"/>
  <c r="J35" i="1"/>
  <c r="K35" i="1"/>
  <c r="L35" i="1"/>
  <c r="M35" i="1"/>
  <c r="N35" i="1"/>
  <c r="O35" i="1"/>
  <c r="P35" i="1"/>
  <c r="Q35" i="1"/>
  <c r="R35" i="1"/>
  <c r="I36" i="1"/>
  <c r="J36" i="1"/>
  <c r="K36" i="1"/>
  <c r="L36" i="1"/>
  <c r="M36" i="1"/>
  <c r="N36" i="1"/>
  <c r="O36" i="1"/>
  <c r="P36" i="1"/>
  <c r="Q36" i="1"/>
  <c r="R36" i="1"/>
  <c r="I37" i="1"/>
  <c r="J37" i="1"/>
  <c r="K37" i="1"/>
  <c r="L37" i="1"/>
  <c r="M37" i="1"/>
  <c r="N37" i="1"/>
  <c r="O37" i="1"/>
  <c r="P37" i="1"/>
  <c r="Q37" i="1"/>
  <c r="R37" i="1"/>
  <c r="I38" i="1"/>
  <c r="J38" i="1"/>
  <c r="K38" i="1"/>
  <c r="L38" i="1"/>
  <c r="M38" i="1"/>
  <c r="N38" i="1"/>
  <c r="O38" i="1"/>
  <c r="P38" i="1"/>
  <c r="Q38" i="1"/>
  <c r="R38" i="1"/>
  <c r="I25" i="1"/>
  <c r="J25" i="1"/>
  <c r="K25" i="1"/>
  <c r="L25" i="1"/>
  <c r="M25" i="1"/>
  <c r="N25" i="1"/>
  <c r="O25" i="1"/>
  <c r="P25" i="1"/>
  <c r="Q25" i="1"/>
  <c r="I23" i="1"/>
  <c r="J23" i="1"/>
  <c r="K23" i="1"/>
  <c r="L23" i="1"/>
  <c r="M23" i="1"/>
  <c r="N23" i="1"/>
  <c r="O23" i="1"/>
  <c r="P23" i="1"/>
  <c r="Q23" i="1"/>
  <c r="R25" i="1"/>
</calcChain>
</file>

<file path=xl/sharedStrings.xml><?xml version="1.0" encoding="utf-8"?>
<sst xmlns="http://schemas.openxmlformats.org/spreadsheetml/2006/main" count="145" uniqueCount="75">
  <si>
    <t xml:space="preserve"/>
  </si>
  <si>
    <t>{Только в экономике}</t>
  </si>
  <si>
    <t> включая:</t>
  </si>
  <si>
    <t> фермер</t>
  </si>
  <si>
    <t> Промышленность</t>
  </si>
  <si>
    <t> Лесное хозяйство</t>
  </si>
  <si>
    <t> Транспорт</t>
  </si>
  <si>
    <t> Контакт</t>
  </si>
  <si>
    <t> Строительство</t>
  </si>
  <si>
    <t> Торговля и поставки</t>
  </si>
  <si>
    <t> Здоровье</t>
  </si>
  <si>
    <t> Образование</t>
  </si>
  <si>
    <t> Культура</t>
  </si>
  <si>
    <t> Наука</t>
  </si>
  <si>
    <t> Промежуточная и страховая система</t>
  </si>
  <si>
    <t> Государственная администрация</t>
  </si>
  <si>
    <t> (с веб-сайтом)</t>
  </si>
  <si>
    <t> (Процентное изменение)</t>
  </si>
  <si>
    <t xml:space="preserve"> 1/ Данные основаны на проверенных ежегодных данных о заработной плате и безработице.</t>
  </si>
  <si>
    <t> 1985, 1990, 1991 годы — в советских рублях, с 1993 по 1994 год — в российских рублях.</t>
  </si>
  <si>
    <t> ХМК</t>
  </si>
  <si>
    <t> Средняя месячная заработная плата по секторам экономики, 1985-2010 гг.</t>
  </si>
  <si>
    <r>
      <t> Сельское хозяйство, охота и</t>
    </r>
    <r>
      <rPr>
        <sz val="9"/>
        <rFont val="Times New Roman"/>
        <family val="1"/>
        <charset val="204"/>
      </rPr>
      <t xml:space="preserve"/>
    </r>
    <r>
      <rPr>
        <sz val="9"/>
        <rFont val="Academy Tajik"/>
      </rPr>
      <t> лесничий</t>
    </r>
  </si>
  <si>
    <t xml:space="preserve">Рыбак</t>
  </si>
  <si>
    <t> Горнодобывающая и карьерная промышленность</t>
  </si>
  <si>
    <t xml:space="preserve"> Трудовая промышленность</t>
  </si>
  <si>
    <r>
      <t> Нер</t>
    </r>
    <r>
      <rPr>
        <sz val="10"/>
        <color indexed="8"/>
        <rFont val="Academy Tajik"/>
      </rPr>
      <t> да</t>
    </r>
    <r>
      <rPr>
        <sz val="9"/>
        <rFont val="Academy Tajik"/>
      </rPr>
      <t> электроснабжение, газоснабжение и водоснабжение</t>
    </r>
  </si>
  <si>
    <t xml:space="preserve"> Строительство</t>
  </si>
  <si>
    <r>
      <t> Индивидуальная торговля</t>
    </r>
    <r>
      <rPr>
        <sz val="10"/>
        <color indexed="8"/>
        <rFont val="Academy Tajik"/>
      </rPr>
      <t> да</t>
    </r>
    <r>
      <rPr>
        <sz val="9"/>
        <rFont val="Academy Tajik"/>
      </rPr>
      <t> Оптовая и розничная торговля, ремонт автомобилей, мотоциклов, товаров.</t>
    </r>
    <r>
      <rPr>
        <sz val="10"/>
        <rFont val="Academy Tajik"/>
      </rPr>
      <t> [</t>
    </r>
    <r>
      <rPr>
        <sz val="9"/>
        <rFont val="Academy Tajik"/>
      </rPr>
      <t> предметы домашнего обихода и материалы</t>
    </r>
    <r>
      <rPr>
        <sz val="10"/>
        <rFont val="Academy Tajik"/>
      </rPr>
      <t> [</t>
    </r>
    <r>
      <rPr>
        <sz val="9"/>
        <rFont val="Academy Tajik"/>
      </rPr>
      <t> личное использование</t>
    </r>
  </si>
  <si>
    <t xml:space="preserve"> Отели и рестораны</t>
  </si>
  <si>
    <t> Транспорт, складирование и связь</t>
  </si>
  <si>
    <t xml:space="preserve"> Финансовое посредничество</t>
  </si>
  <si>
    <r>
      <t> Сделки с недвижимостью, аренда</t>
    </r>
    <r>
      <rPr>
        <sz val="9"/>
        <rFont val="Times New Roman"/>
        <family val="1"/>
        <charset val="204"/>
      </rPr>
      <t xml:space="preserve"/>
    </r>
    <r>
      <rPr>
        <sz val="9"/>
        <rFont val="Academy Tajik"/>
      </rPr>
      <t> и деловой деятельности</t>
    </r>
  </si>
  <si>
    <t> Государственные и оборонные ведомства; социальное обеспечение</t>
  </si>
  <si>
    <t xml:space="preserve"> Образование</t>
  </si>
  <si>
    <t xml:space="preserve"> здравоохранение и социальные услуги</t>
  </si>
  <si>
    <r>
      <t> Другой</t>
    </r>
    <r>
      <rPr>
        <sz val="9"/>
        <rFont val="Times New Roman"/>
        <family val="1"/>
        <charset val="204"/>
      </rPr>
      <t xml:space="preserve"/>
    </r>
    <r>
      <rPr>
        <sz val="9"/>
        <rFont val="Academy Tajik"/>
      </rPr>
      <t> коммунальные услуги</t>
    </r>
    <r>
      <rPr>
        <sz val="9"/>
        <rFont val="Times New Roman"/>
        <family val="1"/>
        <charset val="204"/>
      </rPr>
      <t> ,</t>
    </r>
    <r>
      <rPr>
        <sz val="9"/>
        <rFont val="Academy Tajik"/>
      </rPr>
      <t xml:space="preserve">социальные и личные</t>
    </r>
  </si>
  <si>
    <t> -</t>
  </si>
  <si>
    <t xml:space="preserve"> в среднем в месяц, сомони</t>
  </si>
  <si>
    <t xml:space="preserve"> в процентах от предыдущего года</t>
  </si>
  <si>
    <t> Средняя месячная заработная плата по секторам экономики, 2008-2019 гг.</t>
  </si>
  <si>
    <t> Сельское хозяйство, охота и лесное хозяйство</t>
  </si>
  <si>
    <t xml:space="preserve"> Горнодобывающая и перерабатывающая промышленность</t>
  </si>
  <si>
    <t> Перерабатывающая промышленность</t>
  </si>
  <si>
    <t> Доступ (снабжение) - электричество, газ, пар</t>
  </si>
  <si>
    <t> Оптовая и розничная торговля, ремонт автомобилей, мотоциклов, товаров для дома и личного пользования.</t>
  </si>
  <si>
    <t xml:space="preserve"> Отели и рестораны</t>
  </si>
  <si>
    <t>Транспорт и складирование</t>
  </si>
  <si>
    <t> Информация и коммуникации</t>
  </si>
  <si>
    <t> Финансовое посредничество и страховая деятельность</t>
  </si>
  <si>
    <t> сделки с недвижимостью</t>
  </si>
  <si>
    <t> Профессиональная, научно-техническая деятельность</t>
  </si>
  <si>
    <t> Управленческая и вспомогательная деятельность</t>
  </si>
  <si>
    <t> Государственное управление и оборона, обязательное социальное обеспечение</t>
  </si>
  <si>
    <t> здравоохранение и социальные услуги</t>
  </si>
  <si>
    <t> Искусство, развлечения и отдых</t>
  </si>
  <si>
    <t> Прочие виды сервисной деятельности</t>
  </si>
  <si>
    <t> Отели и рестораны</t>
  </si>
  <si>
    <r>
      <t> Доступ (снабжение) - электричество, газ, пар</t>
    </r>
    <r>
      <rPr>
        <sz val="9"/>
        <rFont val="Times New Roman Tj"/>
        <family val="1"/>
        <charset val="204"/>
      </rPr>
      <t> *</t>
    </r>
  </si>
  <si>
    <t> Очистка воды, распределение вторичной продукции*</t>
  </si>
  <si>
    <r>
      <t> Транспорт и складирование</t>
    </r>
    <r>
      <rPr>
        <sz val="9"/>
        <rFont val="Times New Roman Tj"/>
        <family val="1"/>
        <charset val="204"/>
      </rPr>
      <t> *</t>
    </r>
  </si>
  <si>
    <r>
      <t>Информация и коммуникации</t>
    </r>
    <r>
      <rPr>
        <sz val="9"/>
        <rFont val="Times New Roman Tj"/>
        <family val="1"/>
        <charset val="204"/>
      </rPr>
      <t> *</t>
    </r>
  </si>
  <si>
    <r>
      <t> Финансовое посредничество и страховая деятельность</t>
    </r>
    <r>
      <rPr>
        <sz val="9"/>
        <rFont val="Times New Roman Tj"/>
        <family val="1"/>
        <charset val="204"/>
      </rPr>
      <t> *</t>
    </r>
  </si>
  <si>
    <r>
      <t> сделки с недвижимостью</t>
    </r>
    <r>
      <rPr>
        <sz val="9"/>
        <rFont val="Times New Roman Tj"/>
        <family val="1"/>
        <charset val="204"/>
      </rPr>
      <t> *</t>
    </r>
  </si>
  <si>
    <r>
      <t> Профессиональная, научно-техническая деятельность</t>
    </r>
    <r>
      <rPr>
        <sz val="9"/>
        <rFont val="Times New Roman Tj"/>
        <family val="1"/>
        <charset val="204"/>
      </rPr>
      <t> *</t>
    </r>
  </si>
  <si>
    <r>
      <t> Управленческая и вспомогательная деятельность</t>
    </r>
    <r>
      <rPr>
        <sz val="9"/>
        <rFont val="Times New Roman Tj"/>
        <family val="1"/>
        <charset val="204"/>
      </rPr>
      <t> *</t>
    </r>
  </si>
  <si>
    <r>
      <t> Государственное управление и оборона, обязательное социальное обеспечение</t>
    </r>
    <r>
      <rPr>
        <sz val="9"/>
        <rFont val="Times New Roman Tj"/>
        <family val="1"/>
        <charset val="204"/>
      </rPr>
      <t> *</t>
    </r>
  </si>
  <si>
    <r>
      <t> Искусство, развлечения и отдых</t>
    </r>
    <r>
      <rPr>
        <sz val="9"/>
        <rFont val="Times New Roman Tj"/>
        <family val="1"/>
        <charset val="204"/>
      </rPr>
      <t> *</t>
    </r>
  </si>
  <si>
    <r>
      <t> Прочие виды сервисной деятельности</t>
    </r>
    <r>
      <rPr>
        <sz val="9"/>
        <rFont val="Times New Roman Tj"/>
        <family val="1"/>
        <charset val="204"/>
      </rPr>
      <t> *</t>
    </r>
  </si>
  <si>
    <r>
      <rPr>
        <sz val="9"/>
        <rFont val="Times New Roman Tj"/>
        <family val="1"/>
        <charset val="204"/>
      </rPr>
      <t xml:space="preserve"> *</t>
    </r>
    <r>
      <rPr>
        <sz val="10"/>
        <rFont val="Times New Roman Tj"/>
        <family val="1"/>
        <charset val="204"/>
      </rPr>
      <t> Примечание: Перейдите к TUNFI 2</t>
    </r>
  </si>
  <si>
    <t> Сельское хозяйство, лесное хозяйство и рыболовство</t>
  </si>
  <si>
    <t xml:space="preserve"> Горнодобывающая и рудоперерабатывающая промышленность</t>
  </si>
  <si>
    <t> Обеспечение очистки воды, распределения и сбора вторичных материалов.</t>
  </si>
  <si>
    <t> ТУНФИ -2</t>
  </si>
  <si>
    <t>Средняя месячная заработная плата по секторам экономики по состоянию на 2019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</si>
</sst>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7" formatCode="_(* #,##0_);_(* \(#,##0\);_(* &quot;-&quot;_);_(@_)"/>
    <numFmt numFmtId="180" formatCode="0.0"/>
    <numFmt numFmtId="181" formatCode="#,##0.0"/>
    <numFmt numFmtId="182" formatCode="#,##0.000"/>
  </numFmts>
  <fonts count="21" x14ac:knownFonts="1">
    <font>
      <sz val="10"/>
      <name val="Times New Roman"/>
    </font>
    <font>
      <sz val="10"/>
      <name val="Arial"/>
      <family val="2"/>
      <charset val="204"/>
    </font>
    <font>
      <sz val="10"/>
      <name val="Times New Roman"/>
      <family val="1"/>
    </font>
    <font>
      <sz val="10"/>
      <name val="Times New Roman Cyr"/>
      <family val="1"/>
      <charset val="204"/>
    </font>
    <font>
      <sz val="10"/>
      <color indexed="10"/>
      <name val="Times New Roman"/>
      <family val="1"/>
    </font>
    <font>
      <sz val="10"/>
      <color indexed="10"/>
      <name val="Times New Roman Cyr"/>
      <family val="1"/>
      <charset val="204"/>
    </font>
    <font>
      <b/>
      <sz val="10"/>
      <name val="Times New Roman"/>
      <family val="1"/>
    </font>
    <font>
      <sz val="8"/>
      <name val="Times New Roman"/>
      <family val="1"/>
      <charset val="204"/>
    </font>
    <font>
      <b/>
      <sz val="10"/>
      <name val="TimesTojik"/>
    </font>
    <font>
      <sz val="10"/>
      <name val="TimesTojik"/>
    </font>
    <font>
      <i/>
      <sz val="10"/>
      <name val="TimesTojik"/>
    </font>
    <font>
      <sz val="10"/>
      <name val="Arial"/>
      <family val="2"/>
      <charset val="204"/>
    </font>
    <font>
      <sz val="9"/>
      <name val="Academy Tajik"/>
    </font>
    <font>
      <sz val="9"/>
      <name val="Times New Roman"/>
      <family val="1"/>
      <charset val="204"/>
    </font>
    <font>
      <sz val="10"/>
      <color indexed="8"/>
      <name val="Academy Tajik"/>
    </font>
    <font>
      <sz val="10"/>
      <name val="Academy Tajik"/>
    </font>
    <font>
      <b/>
      <sz val="10"/>
      <name val="Times New Roman Tj"/>
      <family val="1"/>
      <charset val="204"/>
    </font>
    <font>
      <sz val="10"/>
      <name val="Times New Roman Tj"/>
      <family val="1"/>
      <charset val="204"/>
    </font>
    <font>
      <b/>
      <sz val="9"/>
      <name val="Academy Tajik"/>
    </font>
    <font>
      <b/>
      <sz val="10"/>
      <name val="Times New Roman"/>
      <family val="1"/>
      <charset val="204"/>
    </font>
    <font>
      <sz val="9"/>
      <name val="Times New Roman Tj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77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</cellStyleXfs>
  <cellXfs count="95">
    <xf numFmtId="0" fontId="0" fillId="0" borderId="0" xfId="0"/>
    <xf numFmtId="4" fontId="2" fillId="0" borderId="0" xfId="4" applyNumberFormat="1" applyFont="1"/>
    <xf numFmtId="181" fontId="2" fillId="0" borderId="0" xfId="4" applyNumberFormat="1" applyFont="1" applyFill="1"/>
    <xf numFmtId="4" fontId="2" fillId="0" borderId="0" xfId="4" applyNumberFormat="1" applyFont="1" applyFill="1"/>
    <xf numFmtId="181" fontId="2" fillId="0" borderId="0" xfId="4" applyNumberFormat="1" applyFont="1"/>
    <xf numFmtId="181" fontId="2" fillId="0" borderId="0" xfId="4" applyNumberFormat="1" applyFont="1" applyAlignment="1">
      <alignment horizontal="right"/>
    </xf>
    <xf numFmtId="181" fontId="2" fillId="0" borderId="0" xfId="3" applyNumberFormat="1" applyFont="1"/>
    <xf numFmtId="181" fontId="2" fillId="0" borderId="0" xfId="4" applyNumberFormat="1" applyFont="1" applyAlignment="1">
      <alignment horizontal="center"/>
    </xf>
    <xf numFmtId="181" fontId="2" fillId="0" borderId="1" xfId="4" applyNumberFormat="1" applyFont="1" applyBorder="1"/>
    <xf numFmtId="181" fontId="6" fillId="0" borderId="0" xfId="4" applyNumberFormat="1" applyFont="1" applyFill="1" applyAlignment="1"/>
    <xf numFmtId="181" fontId="2" fillId="0" borderId="0" xfId="4" applyNumberFormat="1" applyFont="1" applyFill="1" applyAlignment="1"/>
    <xf numFmtId="181" fontId="2" fillId="0" borderId="0" xfId="1" applyNumberFormat="1" applyFont="1"/>
    <xf numFmtId="181" fontId="2" fillId="0" borderId="0" xfId="4" applyNumberFormat="1" applyFont="1" applyAlignment="1">
      <alignment horizontal="centerContinuous"/>
    </xf>
    <xf numFmtId="181" fontId="3" fillId="0" borderId="0" xfId="4" applyNumberFormat="1" applyFont="1"/>
    <xf numFmtId="181" fontId="2" fillId="0" borderId="0" xfId="3" applyNumberFormat="1" applyFont="1" applyAlignment="1">
      <alignment vertical="top" wrapText="1"/>
    </xf>
    <xf numFmtId="181" fontId="4" fillId="0" borderId="0" xfId="4" applyNumberFormat="1" applyFont="1"/>
    <xf numFmtId="181" fontId="5" fillId="0" borderId="0" xfId="4" applyNumberFormat="1" applyFont="1"/>
    <xf numFmtId="181" fontId="2" fillId="0" borderId="1" xfId="4" applyNumberFormat="1" applyFont="1" applyBorder="1" applyAlignment="1">
      <alignment horizontal="centerContinuous"/>
    </xf>
    <xf numFmtId="181" fontId="3" fillId="0" borderId="1" xfId="4" applyNumberFormat="1" applyFont="1" applyBorder="1" applyAlignment="1">
      <alignment horizontal="centerContinuous"/>
    </xf>
    <xf numFmtId="181" fontId="2" fillId="0" borderId="1" xfId="1" applyNumberFormat="1" applyFont="1" applyBorder="1" applyAlignment="1">
      <alignment horizontal="centerContinuous"/>
    </xf>
    <xf numFmtId="0" fontId="0" fillId="0" borderId="2" xfId="0" applyBorder="1"/>
    <xf numFmtId="0" fontId="0" fillId="0" borderId="2" xfId="0" applyBorder="1" applyAlignment="1">
      <alignment horizontal="right"/>
    </xf>
    <xf numFmtId="4" fontId="2" fillId="0" borderId="0" xfId="4" applyNumberFormat="1" applyFont="1" applyFill="1" applyAlignment="1"/>
    <xf numFmtId="4" fontId="2" fillId="0" borderId="0" xfId="1" applyNumberFormat="1" applyFont="1"/>
    <xf numFmtId="4" fontId="2" fillId="0" borderId="0" xfId="4" applyNumberFormat="1" applyFont="1" applyAlignment="1">
      <alignment horizontal="center"/>
    </xf>
    <xf numFmtId="4" fontId="2" fillId="0" borderId="0" xfId="3" applyNumberFormat="1" applyFont="1"/>
    <xf numFmtId="4" fontId="4" fillId="0" borderId="0" xfId="4" applyNumberFormat="1" applyFont="1"/>
    <xf numFmtId="1" fontId="2" fillId="0" borderId="0" xfId="4" applyNumberFormat="1" applyFont="1"/>
    <xf numFmtId="3" fontId="2" fillId="0" borderId="0" xfId="4" applyNumberFormat="1" applyFont="1" applyAlignment="1">
      <alignment horizontal="centerContinuous"/>
    </xf>
    <xf numFmtId="3" fontId="2" fillId="0" borderId="0" xfId="4" applyNumberFormat="1" applyFont="1"/>
    <xf numFmtId="1" fontId="2" fillId="0" borderId="0" xfId="4" applyNumberFormat="1" applyFont="1" applyAlignment="1">
      <alignment horizontal="centerContinuous"/>
    </xf>
    <xf numFmtId="182" fontId="2" fillId="0" borderId="0" xfId="4" applyNumberFormat="1" applyFont="1"/>
    <xf numFmtId="181" fontId="2" fillId="0" borderId="1" xfId="4" applyNumberFormat="1" applyFont="1" applyBorder="1" applyAlignment="1">
      <alignment horizontal="right"/>
    </xf>
    <xf numFmtId="181" fontId="8" fillId="0" borderId="0" xfId="4" applyNumberFormat="1" applyFont="1" applyFill="1" applyAlignment="1"/>
    <xf numFmtId="181" fontId="9" fillId="0" borderId="0" xfId="4" applyNumberFormat="1" applyFont="1" applyBorder="1" applyAlignment="1">
      <alignment horizontal="centerContinuous"/>
    </xf>
    <xf numFmtId="181" fontId="9" fillId="0" borderId="3" xfId="4" applyNumberFormat="1" applyFont="1" applyBorder="1" applyAlignment="1">
      <alignment horizontal="center"/>
    </xf>
    <xf numFmtId="181" fontId="9" fillId="0" borderId="4" xfId="4" applyNumberFormat="1" applyFont="1" applyBorder="1" applyAlignment="1">
      <alignment horizontal="centerContinuous"/>
    </xf>
    <xf numFmtId="181" fontId="9" fillId="0" borderId="4" xfId="4" applyNumberFormat="1" applyFont="1" applyBorder="1"/>
    <xf numFmtId="181" fontId="9" fillId="0" borderId="0" xfId="4" applyNumberFormat="1" applyFont="1"/>
    <xf numFmtId="181" fontId="10" fillId="0" borderId="4" xfId="4" applyNumberFormat="1" applyFont="1" applyBorder="1"/>
    <xf numFmtId="0" fontId="3" fillId="0" borderId="3" xfId="2" applyFont="1" applyFill="1" applyBorder="1"/>
    <xf numFmtId="0" fontId="2" fillId="0" borderId="2" xfId="2" applyFont="1" applyFill="1" applyBorder="1" applyAlignment="1">
      <alignment horizontal="right"/>
    </xf>
    <xf numFmtId="0" fontId="2" fillId="0" borderId="2" xfId="2" applyFont="1" applyFill="1" applyBorder="1"/>
    <xf numFmtId="0" fontId="12" fillId="0" borderId="4" xfId="0" applyFont="1" applyBorder="1"/>
    <xf numFmtId="0" fontId="0" fillId="0" borderId="4" xfId="0" applyBorder="1"/>
    <xf numFmtId="0" fontId="12" fillId="0" borderId="5" xfId="0" applyFont="1" applyBorder="1"/>
    <xf numFmtId="0" fontId="0" fillId="0" borderId="0" xfId="0" applyFill="1"/>
    <xf numFmtId="2" fontId="2" fillId="0" borderId="6" xfId="2" applyNumberFormat="1" applyFont="1" applyFill="1" applyBorder="1"/>
    <xf numFmtId="2" fontId="2" fillId="0" borderId="0" xfId="2" applyNumberFormat="1" applyFont="1" applyFill="1"/>
    <xf numFmtId="180" fontId="2" fillId="0" borderId="6" xfId="2" applyNumberFormat="1" applyFont="1" applyFill="1" applyBorder="1" applyAlignment="1">
      <alignment horizontal="center"/>
    </xf>
    <xf numFmtId="180" fontId="2" fillId="0" borderId="0" xfId="2" applyNumberFormat="1" applyFont="1" applyFill="1"/>
    <xf numFmtId="181" fontId="2" fillId="0" borderId="7" xfId="2" applyNumberFormat="1" applyFont="1" applyFill="1" applyBorder="1" applyAlignment="1">
      <alignment horizontal="center"/>
    </xf>
    <xf numFmtId="180" fontId="2" fillId="0" borderId="1" xfId="2" applyNumberFormat="1" applyFont="1" applyFill="1" applyBorder="1"/>
    <xf numFmtId="0" fontId="0" fillId="0" borderId="1" xfId="0" applyFill="1" applyBorder="1"/>
    <xf numFmtId="2" fontId="2" fillId="0" borderId="0" xfId="2" applyNumberFormat="1" applyFont="1" applyFill="1" applyBorder="1"/>
    <xf numFmtId="180" fontId="2" fillId="0" borderId="0" xfId="2" applyNumberFormat="1" applyFont="1" applyFill="1" applyBorder="1"/>
    <xf numFmtId="0" fontId="2" fillId="0" borderId="6" xfId="2" applyFont="1" applyFill="1" applyBorder="1" applyAlignment="1"/>
    <xf numFmtId="0" fontId="2" fillId="0" borderId="0" xfId="2" applyFont="1" applyFill="1" applyAlignment="1"/>
    <xf numFmtId="180" fontId="0" fillId="0" borderId="0" xfId="0" applyNumberFormat="1" applyFill="1"/>
    <xf numFmtId="180" fontId="0" fillId="0" borderId="1" xfId="0" applyNumberFormat="1" applyFill="1" applyBorder="1"/>
    <xf numFmtId="0" fontId="17" fillId="0" borderId="4" xfId="2" applyFont="1" applyFill="1" applyBorder="1"/>
    <xf numFmtId="180" fontId="17" fillId="0" borderId="6" xfId="2" applyNumberFormat="1" applyFont="1" applyFill="1" applyBorder="1"/>
    <xf numFmtId="0" fontId="17" fillId="0" borderId="0" xfId="0" applyFont="1"/>
    <xf numFmtId="0" fontId="18" fillId="0" borderId="4" xfId="0" applyFont="1" applyBorder="1"/>
    <xf numFmtId="2" fontId="16" fillId="0" borderId="6" xfId="2" applyNumberFormat="1" applyFont="1" applyFill="1" applyBorder="1"/>
    <xf numFmtId="0" fontId="2" fillId="2" borderId="2" xfId="2" applyFont="1" applyFill="1" applyBorder="1"/>
    <xf numFmtId="0" fontId="17" fillId="0" borderId="0" xfId="0" applyFont="1" applyAlignment="1">
      <alignment vertical="center" wrapText="1"/>
    </xf>
    <xf numFmtId="0" fontId="12" fillId="0" borderId="0" xfId="0" applyFont="1" applyFill="1" applyBorder="1"/>
    <xf numFmtId="180" fontId="0" fillId="0" borderId="0" xfId="0" applyNumberFormat="1"/>
    <xf numFmtId="2" fontId="16" fillId="0" borderId="8" xfId="2" applyNumberFormat="1" applyFont="1" applyFill="1" applyBorder="1"/>
    <xf numFmtId="0" fontId="16" fillId="0" borderId="0" xfId="0" applyFont="1" applyAlignment="1">
      <alignment vertical="center" wrapText="1"/>
    </xf>
    <xf numFmtId="2" fontId="17" fillId="0" borderId="8" xfId="2" applyNumberFormat="1" applyFont="1" applyFill="1" applyBorder="1"/>
    <xf numFmtId="180" fontId="16" fillId="0" borderId="0" xfId="0" applyNumberFormat="1" applyFont="1"/>
    <xf numFmtId="180" fontId="16" fillId="0" borderId="0" xfId="0" applyNumberFormat="1" applyFont="1" applyAlignment="1">
      <alignment vertical="center" wrapText="1"/>
    </xf>
    <xf numFmtId="180" fontId="17" fillId="0" borderId="0" xfId="0" applyNumberFormat="1" applyFont="1" applyAlignment="1">
      <alignment vertical="center" wrapText="1"/>
    </xf>
    <xf numFmtId="0" fontId="17" fillId="3" borderId="0" xfId="0" applyFont="1" applyFill="1"/>
    <xf numFmtId="180" fontId="17" fillId="3" borderId="0" xfId="0" applyNumberFormat="1" applyFont="1" applyFill="1"/>
    <xf numFmtId="180" fontId="0" fillId="3" borderId="0" xfId="0" applyNumberFormat="1" applyFill="1"/>
    <xf numFmtId="0" fontId="19" fillId="3" borderId="0" xfId="0" applyFont="1" applyFill="1"/>
    <xf numFmtId="0" fontId="19" fillId="3" borderId="9" xfId="0" applyFont="1" applyFill="1" applyBorder="1"/>
    <xf numFmtId="0" fontId="19" fillId="2" borderId="0" xfId="0" applyFont="1" applyFill="1" applyBorder="1"/>
    <xf numFmtId="0" fontId="0" fillId="2" borderId="0" xfId="0" applyFill="1"/>
    <xf numFmtId="180" fontId="19" fillId="2" borderId="0" xfId="0" applyNumberFormat="1" applyFont="1" applyFill="1"/>
    <xf numFmtId="180" fontId="0" fillId="2" borderId="0" xfId="0" applyNumberFormat="1" applyFill="1"/>
    <xf numFmtId="0" fontId="19" fillId="3" borderId="0" xfId="0" applyFont="1" applyFill="1" applyBorder="1"/>
    <xf numFmtId="2" fontId="0" fillId="0" borderId="0" xfId="0" applyNumberFormat="1"/>
    <xf numFmtId="2" fontId="17" fillId="0" borderId="0" xfId="0" applyNumberFormat="1" applyFont="1" applyAlignment="1">
      <alignment vertical="center" wrapText="1"/>
    </xf>
    <xf numFmtId="181" fontId="9" fillId="0" borderId="10" xfId="4" applyNumberFormat="1" applyFont="1" applyBorder="1" applyAlignment="1">
      <alignment horizontal="center"/>
    </xf>
    <xf numFmtId="181" fontId="9" fillId="0" borderId="6" xfId="4" applyNumberFormat="1" applyFont="1" applyBorder="1" applyAlignment="1">
      <alignment horizontal="center"/>
    </xf>
    <xf numFmtId="181" fontId="9" fillId="0" borderId="0" xfId="4" applyNumberFormat="1" applyFont="1" applyBorder="1" applyAlignment="1">
      <alignment horizontal="center"/>
    </xf>
    <xf numFmtId="181" fontId="19" fillId="0" borderId="6" xfId="4" applyNumberFormat="1" applyFont="1" applyFill="1" applyBorder="1" applyAlignment="1">
      <alignment horizontal="left"/>
    </xf>
    <xf numFmtId="181" fontId="19" fillId="0" borderId="0" xfId="4" applyNumberFormat="1" applyFont="1" applyFill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6" fillId="0" borderId="11" xfId="0" applyFont="1" applyBorder="1" applyAlignment="1">
      <alignment horizontal="left" vertical="center" wrapText="1"/>
    </xf>
  </cellXfs>
  <cellStyles count="5">
    <cellStyle name="Comma [0]_Table21" xfId="1"/>
    <cellStyle name="Normal_Table16" xfId="2"/>
    <cellStyle name="Normal_Table20" xfId="3"/>
    <cellStyle name="Normal_Table21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8"/>
  <sheetViews>
    <sheetView workbookViewId="0">
      <selection activeCell="Z10" sqref="Z10"/>
    </sheetView>
  </sheetViews>
  <sheetFormatPr defaultColWidth="8.6640625" defaultRowHeight="12.95" customHeight="1" x14ac:dyDescent="0.2"/>
  <cols>
    <col min="1" max="1" width="32.1640625" style="13" customWidth="1"/>
    <col min="2" max="2" width="8.6640625" style="4" customWidth="1"/>
    <col min="3" max="3" width="7.6640625" style="4" customWidth="1"/>
    <col min="4" max="4" width="7.5" style="4" customWidth="1"/>
    <col min="5" max="5" width="7.6640625" style="4" customWidth="1"/>
    <col min="6" max="6" width="8" style="4" customWidth="1"/>
    <col min="7" max="7" width="8.5" style="4" customWidth="1"/>
    <col min="8" max="8" width="6.83203125" style="4" customWidth="1"/>
    <col min="9" max="9" width="7" style="4" customWidth="1"/>
    <col min="10" max="10" width="6.83203125" style="11" customWidth="1"/>
    <col min="11" max="11" width="7" style="11" customWidth="1"/>
    <col min="12" max="12" width="6.5" style="4" customWidth="1"/>
    <col min="13" max="13" width="6.6640625" style="4" customWidth="1"/>
    <col min="14" max="14" width="6.33203125" style="4" customWidth="1"/>
    <col min="15" max="15" width="7.5" style="4" customWidth="1"/>
    <col min="16" max="16" width="6.83203125" style="4" customWidth="1"/>
    <col min="17" max="23" width="6.6640625" style="1" customWidth="1"/>
    <col min="24" max="16384" width="8.6640625" style="4"/>
  </cols>
  <sheetData>
    <row r="1" spans="1:23" s="2" customFormat="1" ht="12.95" customHeight="1" x14ac:dyDescent="0.2">
      <c r="A1" s="33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22"/>
      <c r="R1" s="22"/>
      <c r="S1" s="22"/>
      <c r="T1" s="22"/>
      <c r="U1" s="22"/>
      <c r="V1" s="22"/>
      <c r="W1" s="22"/>
    </row>
    <row r="2" spans="1:23" ht="12.95" customHeight="1" x14ac:dyDescent="0.2">
      <c r="A2" s="34"/>
      <c r="B2" s="17"/>
      <c r="C2" s="17"/>
      <c r="D2" s="18"/>
      <c r="E2" s="17"/>
      <c r="F2" s="17"/>
      <c r="G2" s="17"/>
      <c r="H2" s="17"/>
      <c r="I2" s="17"/>
      <c r="J2" s="19"/>
      <c r="K2" s="19"/>
      <c r="L2" s="19"/>
      <c r="M2" s="19"/>
      <c r="N2" s="19"/>
      <c r="O2" s="8"/>
      <c r="P2" s="8"/>
    </row>
    <row r="3" spans="1:23" ht="12.95" customHeight="1" x14ac:dyDescent="0.2">
      <c r="A3" s="35"/>
      <c r="B3" s="20">
        <v>1985</v>
      </c>
      <c r="C3" s="20">
        <v>1990</v>
      </c>
      <c r="D3" s="20">
        <v>1991</v>
      </c>
      <c r="E3" s="20">
        <v>1992</v>
      </c>
      <c r="F3" s="20">
        <v>1993</v>
      </c>
      <c r="G3" s="20">
        <v>1994</v>
      </c>
      <c r="H3" s="20">
        <v>1995</v>
      </c>
      <c r="I3" s="20">
        <v>1996</v>
      </c>
      <c r="J3" s="20">
        <v>1997</v>
      </c>
      <c r="K3" s="20">
        <v>1998</v>
      </c>
      <c r="L3" s="20">
        <v>1999</v>
      </c>
      <c r="M3" s="20">
        <v>2000</v>
      </c>
      <c r="N3" s="20">
        <v>2001</v>
      </c>
      <c r="O3" s="20">
        <v>2002</v>
      </c>
      <c r="P3" s="21">
        <v>2003</v>
      </c>
      <c r="Q3" s="21">
        <v>2004</v>
      </c>
      <c r="R3" s="21">
        <v>2005</v>
      </c>
      <c r="S3" s="21">
        <v>2006</v>
      </c>
      <c r="T3" s="21">
        <v>2007</v>
      </c>
      <c r="U3" s="21">
        <v>2008</v>
      </c>
      <c r="V3" s="21">
        <v>2009</v>
      </c>
      <c r="W3" s="21">
        <v>2010</v>
      </c>
    </row>
    <row r="4" spans="1:23" ht="12.95" customHeight="1" x14ac:dyDescent="0.2">
      <c r="A4" s="36"/>
      <c r="C4" s="30"/>
      <c r="D4" s="30"/>
      <c r="E4" s="30"/>
      <c r="F4" s="28"/>
      <c r="G4" s="12"/>
      <c r="H4" s="87" t="s">
        <v>16</v>
      </c>
      <c r="I4" s="87"/>
      <c r="J4" s="87"/>
      <c r="K4" s="87"/>
      <c r="L4" s="87"/>
      <c r="M4" s="87"/>
      <c r="N4" s="87"/>
      <c r="O4" s="87"/>
      <c r="P4" s="87"/>
      <c r="Q4" s="87"/>
      <c r="R4" s="7"/>
      <c r="S4" s="7"/>
      <c r="T4" s="7"/>
      <c r="U4" s="7"/>
      <c r="V4" s="7"/>
      <c r="W4" s="7"/>
    </row>
    <row r="5" spans="1:23" ht="12.95" customHeight="1" x14ac:dyDescent="0.2">
      <c r="A5" s="37" t="s">
        <v>1</v>
      </c>
      <c r="B5" s="4">
        <v>157.80000000000001</v>
      </c>
      <c r="C5" s="27">
        <v>207</v>
      </c>
      <c r="D5" s="27">
        <v>370</v>
      </c>
      <c r="E5" s="29">
        <v>2035</v>
      </c>
      <c r="F5" s="29">
        <v>16155</v>
      </c>
      <c r="G5" s="29">
        <v>34904</v>
      </c>
      <c r="H5" s="1">
        <v>0.92</v>
      </c>
      <c r="I5" s="1">
        <v>2.95</v>
      </c>
      <c r="J5" s="1">
        <v>4.96</v>
      </c>
      <c r="K5" s="1">
        <v>9.17</v>
      </c>
      <c r="L5" s="1">
        <v>11.61</v>
      </c>
      <c r="M5" s="1">
        <v>15.57</v>
      </c>
      <c r="N5" s="1">
        <v>23.5</v>
      </c>
      <c r="O5" s="3">
        <v>32.549999999999997</v>
      </c>
      <c r="P5" s="1">
        <v>44.61</v>
      </c>
      <c r="Q5" s="1">
        <v>61.81</v>
      </c>
      <c r="R5" s="1">
        <v>83.58</v>
      </c>
      <c r="S5" s="1">
        <v>116.26</v>
      </c>
      <c r="T5" s="1">
        <v>163.27000000000001</v>
      </c>
      <c r="U5" s="1">
        <v>231.53</v>
      </c>
      <c r="V5" s="1">
        <v>284.35000000000002</v>
      </c>
      <c r="W5" s="1">
        <v>354.44</v>
      </c>
    </row>
    <row r="6" spans="1:23" ht="12.95" customHeight="1" x14ac:dyDescent="0.2">
      <c r="A6" s="39" t="s">
        <v>2</v>
      </c>
      <c r="C6" s="27"/>
      <c r="D6" s="27"/>
      <c r="E6" s="29"/>
      <c r="F6" s="29"/>
      <c r="G6" s="29"/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1" t="s">
        <v>0</v>
      </c>
      <c r="O6" s="3" t="s">
        <v>0</v>
      </c>
      <c r="P6" s="1" t="s">
        <v>0</v>
      </c>
      <c r="Q6" s="1" t="s">
        <v>0</v>
      </c>
    </row>
    <row r="7" spans="1:23" ht="12.95" customHeight="1" x14ac:dyDescent="0.2">
      <c r="A7" s="37" t="s">
        <v>3</v>
      </c>
      <c r="B7" s="4">
        <v>135.30000000000001</v>
      </c>
      <c r="C7" s="27">
        <v>177</v>
      </c>
      <c r="D7" s="27">
        <v>401</v>
      </c>
      <c r="E7" s="29">
        <v>1921</v>
      </c>
      <c r="F7" s="29">
        <v>11097</v>
      </c>
      <c r="G7" s="29">
        <v>18192</v>
      </c>
      <c r="H7" s="1">
        <v>0.81</v>
      </c>
      <c r="I7" s="1">
        <v>1.76</v>
      </c>
      <c r="J7" s="1">
        <v>3.07</v>
      </c>
      <c r="K7" s="1">
        <v>5.26</v>
      </c>
      <c r="L7" s="1">
        <v>5.38</v>
      </c>
      <c r="M7" s="1">
        <v>7.78</v>
      </c>
      <c r="N7" s="1">
        <v>13.69</v>
      </c>
      <c r="O7" s="1">
        <v>18.93</v>
      </c>
      <c r="P7" s="1">
        <v>27</v>
      </c>
      <c r="Q7" s="1">
        <v>35.630000000000003</v>
      </c>
      <c r="R7" s="1">
        <v>38.39</v>
      </c>
      <c r="S7" s="1">
        <v>42.99</v>
      </c>
      <c r="T7" s="1">
        <v>52.5</v>
      </c>
      <c r="U7" s="1">
        <v>70.930000000000007</v>
      </c>
      <c r="V7" s="1">
        <v>80.31</v>
      </c>
      <c r="W7" s="1">
        <v>105.51</v>
      </c>
    </row>
    <row r="8" spans="1:23" ht="12.95" customHeight="1" x14ac:dyDescent="0.2">
      <c r="A8" s="37" t="s">
        <v>4</v>
      </c>
      <c r="B8" s="4">
        <v>175.2</v>
      </c>
      <c r="C8" s="27">
        <v>231</v>
      </c>
      <c r="D8" s="27">
        <v>405</v>
      </c>
      <c r="E8" s="29">
        <v>2643</v>
      </c>
      <c r="F8" s="29">
        <v>26905</v>
      </c>
      <c r="G8" s="29">
        <v>65162</v>
      </c>
      <c r="H8" s="1">
        <v>1.6</v>
      </c>
      <c r="I8" s="1">
        <v>8.4</v>
      </c>
      <c r="J8" s="1">
        <v>14.43</v>
      </c>
      <c r="K8" s="1">
        <v>28.34</v>
      </c>
      <c r="L8" s="1">
        <v>35.82</v>
      </c>
      <c r="M8" s="1">
        <v>47.12</v>
      </c>
      <c r="N8" s="1">
        <v>71.22</v>
      </c>
      <c r="O8" s="1">
        <v>92.45</v>
      </c>
      <c r="P8" s="1">
        <v>114.17</v>
      </c>
      <c r="Q8" s="1">
        <v>151.24</v>
      </c>
      <c r="R8" s="1">
        <v>191.59</v>
      </c>
      <c r="S8" s="1">
        <v>226.37</v>
      </c>
      <c r="T8" s="1">
        <v>293.11</v>
      </c>
      <c r="U8" s="1">
        <v>420.01</v>
      </c>
      <c r="V8" s="1">
        <v>481.28</v>
      </c>
      <c r="W8" s="1">
        <v>562.01</v>
      </c>
    </row>
    <row r="9" spans="1:23" ht="12.95" customHeight="1" x14ac:dyDescent="0.2">
      <c r="A9" s="37" t="s">
        <v>5</v>
      </c>
      <c r="B9" s="4">
        <v>120</v>
      </c>
      <c r="C9" s="27">
        <v>164</v>
      </c>
      <c r="D9" s="27">
        <v>242</v>
      </c>
      <c r="E9" s="29">
        <v>1344</v>
      </c>
      <c r="F9" s="29">
        <v>10720</v>
      </c>
      <c r="G9" s="29">
        <v>18171</v>
      </c>
      <c r="H9" s="1">
        <v>0.4</v>
      </c>
      <c r="I9" s="1">
        <v>0.85</v>
      </c>
      <c r="J9" s="1">
        <v>1.657</v>
      </c>
      <c r="K9" s="1">
        <v>4.37</v>
      </c>
      <c r="L9" s="1">
        <v>5.81</v>
      </c>
      <c r="M9" s="1">
        <v>5.3</v>
      </c>
      <c r="N9" s="1">
        <v>7</v>
      </c>
      <c r="O9" s="1">
        <v>10.7</v>
      </c>
      <c r="P9" s="1">
        <v>12.99</v>
      </c>
      <c r="Q9" s="1">
        <v>21.75</v>
      </c>
      <c r="R9" s="1">
        <v>27.98</v>
      </c>
      <c r="S9" s="1">
        <v>40.99</v>
      </c>
      <c r="T9" s="1">
        <v>50.89</v>
      </c>
      <c r="U9" s="1">
        <v>84.65</v>
      </c>
      <c r="V9" s="1">
        <v>149.02000000000001</v>
      </c>
      <c r="W9" s="1">
        <v>164.6</v>
      </c>
    </row>
    <row r="10" spans="1:23" ht="12.95" customHeight="1" x14ac:dyDescent="0.2">
      <c r="A10" s="37" t="s">
        <v>6</v>
      </c>
      <c r="B10" s="4">
        <v>176</v>
      </c>
      <c r="C10" s="27">
        <v>223</v>
      </c>
      <c r="D10" s="27">
        <v>333</v>
      </c>
      <c r="E10" s="29">
        <v>1655</v>
      </c>
      <c r="F10" s="29">
        <v>17916</v>
      </c>
      <c r="G10" s="29">
        <v>47377</v>
      </c>
      <c r="H10" s="1">
        <v>1.23</v>
      </c>
      <c r="I10" s="1">
        <v>4.46</v>
      </c>
      <c r="J10" s="1">
        <v>8.4870000000000001</v>
      </c>
      <c r="K10" s="1">
        <v>16.13</v>
      </c>
      <c r="L10" s="1">
        <v>23.22</v>
      </c>
      <c r="M10" s="1">
        <v>30.96</v>
      </c>
      <c r="N10" s="1">
        <v>48.86</v>
      </c>
      <c r="O10" s="1">
        <v>69.61</v>
      </c>
      <c r="P10" s="1">
        <v>101.08</v>
      </c>
      <c r="Q10" s="1">
        <v>144.19999999999999</v>
      </c>
      <c r="R10" s="1">
        <v>180.98</v>
      </c>
      <c r="S10" s="1">
        <v>232.32</v>
      </c>
      <c r="T10" s="1">
        <v>394.01</v>
      </c>
      <c r="U10" s="1">
        <v>587.21</v>
      </c>
      <c r="V10" s="1">
        <v>660.72</v>
      </c>
      <c r="W10" s="1">
        <v>793.05</v>
      </c>
    </row>
    <row r="11" spans="1:23" ht="12.95" customHeight="1" x14ac:dyDescent="0.2">
      <c r="A11" s="37" t="s">
        <v>7</v>
      </c>
      <c r="B11" s="4">
        <v>136</v>
      </c>
      <c r="C11" s="27">
        <v>191</v>
      </c>
      <c r="D11" s="27">
        <v>339</v>
      </c>
      <c r="E11" s="29">
        <v>2166</v>
      </c>
      <c r="F11" s="29">
        <v>17299</v>
      </c>
      <c r="G11" s="29">
        <v>46661</v>
      </c>
      <c r="H11" s="1">
        <v>1.1100000000000001</v>
      </c>
      <c r="I11" s="1">
        <v>5.62</v>
      </c>
      <c r="J11" s="1">
        <v>10.196999999999999</v>
      </c>
      <c r="K11" s="1">
        <v>19.37</v>
      </c>
      <c r="L11" s="1">
        <v>28.67</v>
      </c>
      <c r="M11" s="1">
        <v>38.44</v>
      </c>
      <c r="N11" s="1">
        <v>59.58</v>
      </c>
      <c r="O11" s="1">
        <v>95.24</v>
      </c>
      <c r="P11" s="1">
        <v>148.97999999999999</v>
      </c>
      <c r="Q11" s="1">
        <v>222.74</v>
      </c>
      <c r="R11" s="1">
        <v>288.82</v>
      </c>
      <c r="S11" s="1">
        <v>555.89</v>
      </c>
      <c r="T11" s="1">
        <v>482.62</v>
      </c>
      <c r="U11" s="1">
        <v>849.15</v>
      </c>
      <c r="V11" s="1">
        <v>771.47</v>
      </c>
      <c r="W11" s="1">
        <v>1175.6600000000001</v>
      </c>
    </row>
    <row r="12" spans="1:23" ht="12.95" customHeight="1" x14ac:dyDescent="0.2">
      <c r="A12" s="37" t="s">
        <v>8</v>
      </c>
      <c r="B12" s="4">
        <v>200</v>
      </c>
      <c r="C12" s="27">
        <v>276</v>
      </c>
      <c r="D12" s="27">
        <v>445</v>
      </c>
      <c r="E12" s="29">
        <v>2683</v>
      </c>
      <c r="F12" s="29">
        <v>32377</v>
      </c>
      <c r="G12" s="29">
        <v>76674</v>
      </c>
      <c r="H12" s="1">
        <v>1.28</v>
      </c>
      <c r="I12" s="1">
        <v>4.88</v>
      </c>
      <c r="J12" s="1">
        <v>9.52</v>
      </c>
      <c r="K12" s="1">
        <v>22.24</v>
      </c>
      <c r="L12" s="1">
        <v>37.04</v>
      </c>
      <c r="M12" s="1">
        <v>38.909999999999997</v>
      </c>
      <c r="N12" s="1">
        <v>55.4</v>
      </c>
      <c r="O12" s="1">
        <v>74.77</v>
      </c>
      <c r="P12" s="1">
        <v>100.02</v>
      </c>
      <c r="Q12" s="1">
        <v>154.93</v>
      </c>
      <c r="R12" s="1">
        <v>198.78</v>
      </c>
      <c r="S12" s="1">
        <v>318.95999999999998</v>
      </c>
      <c r="T12" s="1">
        <v>467.78</v>
      </c>
      <c r="U12" s="1">
        <v>608.9</v>
      </c>
      <c r="V12" s="1">
        <v>657.56</v>
      </c>
      <c r="W12" s="1">
        <v>913.39</v>
      </c>
    </row>
    <row r="13" spans="1:23" ht="12.95" customHeight="1" x14ac:dyDescent="0.2">
      <c r="A13" s="37" t="s">
        <v>9</v>
      </c>
      <c r="B13" s="4">
        <v>134.9</v>
      </c>
      <c r="C13" s="27">
        <v>190</v>
      </c>
      <c r="D13" s="27">
        <v>304</v>
      </c>
      <c r="E13" s="29">
        <v>1490</v>
      </c>
      <c r="F13" s="29">
        <v>15594</v>
      </c>
      <c r="G13" s="29">
        <v>33478</v>
      </c>
      <c r="H13" s="1">
        <v>0.67</v>
      </c>
      <c r="I13" s="1">
        <v>2.64</v>
      </c>
      <c r="J13" s="1">
        <v>4.5949999999999998</v>
      </c>
      <c r="K13" s="1">
        <v>8.26</v>
      </c>
      <c r="L13" s="1">
        <v>11.87</v>
      </c>
      <c r="M13" s="1">
        <v>16.87</v>
      </c>
      <c r="N13" s="1">
        <v>23.09</v>
      </c>
      <c r="O13" s="1">
        <v>32.69</v>
      </c>
      <c r="P13" s="1">
        <v>46.09</v>
      </c>
      <c r="Q13" s="1">
        <v>59.57</v>
      </c>
      <c r="R13" s="1">
        <v>78.92</v>
      </c>
      <c r="S13" s="1">
        <v>106.93</v>
      </c>
      <c r="T13" s="1">
        <v>144.51</v>
      </c>
      <c r="U13" s="1">
        <v>203.3</v>
      </c>
      <c r="V13" s="1">
        <v>273.37</v>
      </c>
      <c r="W13" s="1">
        <v>408.46</v>
      </c>
    </row>
    <row r="14" spans="1:23" ht="12.95" customHeight="1" x14ac:dyDescent="0.2">
      <c r="A14" s="37" t="s">
        <v>20</v>
      </c>
      <c r="B14" s="4">
        <v>119</v>
      </c>
      <c r="C14" s="27">
        <v>160</v>
      </c>
      <c r="D14" s="27">
        <v>280</v>
      </c>
      <c r="E14" s="29">
        <v>1929</v>
      </c>
      <c r="F14" s="29">
        <v>16108</v>
      </c>
      <c r="G14" s="29">
        <v>38046</v>
      </c>
      <c r="H14" s="1">
        <v>0.97</v>
      </c>
      <c r="I14" s="1">
        <v>3.42</v>
      </c>
      <c r="J14" s="1">
        <v>5.6529999999999996</v>
      </c>
      <c r="K14" s="1">
        <v>12.4</v>
      </c>
      <c r="L14" s="1">
        <v>16.96</v>
      </c>
      <c r="M14" s="1">
        <v>18.329999999999998</v>
      </c>
      <c r="N14" s="1">
        <v>26.26</v>
      </c>
      <c r="O14" s="1">
        <v>36.78</v>
      </c>
      <c r="P14" s="1">
        <v>48.83</v>
      </c>
      <c r="Q14" s="1">
        <v>68.2</v>
      </c>
      <c r="R14" s="1">
        <v>100.56</v>
      </c>
      <c r="S14" s="1">
        <v>126.83</v>
      </c>
      <c r="T14" s="1">
        <v>161.12</v>
      </c>
      <c r="U14" s="1">
        <v>247.19</v>
      </c>
      <c r="V14" s="1">
        <v>331.28</v>
      </c>
      <c r="W14" s="1">
        <v>512.24</v>
      </c>
    </row>
    <row r="15" spans="1:23" ht="12.95" customHeight="1" x14ac:dyDescent="0.2">
      <c r="A15" s="37" t="s">
        <v>10</v>
      </c>
      <c r="B15" s="4">
        <v>131.19999999999999</v>
      </c>
      <c r="C15" s="27">
        <v>167</v>
      </c>
      <c r="D15" s="27">
        <v>271</v>
      </c>
      <c r="E15" s="29">
        <v>1571</v>
      </c>
      <c r="F15" s="29">
        <v>10384</v>
      </c>
      <c r="G15" s="29">
        <v>26018</v>
      </c>
      <c r="H15" s="1">
        <v>0.51</v>
      </c>
      <c r="I15" s="1">
        <v>1.24</v>
      </c>
      <c r="J15" s="1">
        <v>2.1219999999999999</v>
      </c>
      <c r="K15" s="1">
        <v>3.06</v>
      </c>
      <c r="L15" s="1">
        <v>4.47</v>
      </c>
      <c r="M15" s="1">
        <v>6.73</v>
      </c>
      <c r="N15" s="1">
        <v>8.85</v>
      </c>
      <c r="O15" s="1">
        <v>12.69</v>
      </c>
      <c r="P15" s="1">
        <v>17.100000000000001</v>
      </c>
      <c r="Q15" s="1">
        <v>23.76</v>
      </c>
      <c r="R15" s="1">
        <v>40.869999999999997</v>
      </c>
      <c r="S15" s="1">
        <v>56</v>
      </c>
      <c r="T15" s="1">
        <v>77.13</v>
      </c>
      <c r="U15" s="1">
        <v>142.72</v>
      </c>
      <c r="V15" s="1">
        <v>188.31</v>
      </c>
      <c r="W15" s="1">
        <v>247.19</v>
      </c>
    </row>
    <row r="16" spans="1:23" ht="12.95" customHeight="1" x14ac:dyDescent="0.2">
      <c r="A16" s="37" t="s">
        <v>11</v>
      </c>
      <c r="B16" s="4">
        <v>161.4</v>
      </c>
      <c r="C16" s="27">
        <v>183</v>
      </c>
      <c r="D16" s="27">
        <v>295</v>
      </c>
      <c r="E16" s="29">
        <v>1473</v>
      </c>
      <c r="F16" s="29">
        <v>12072</v>
      </c>
      <c r="G16" s="29">
        <v>28341</v>
      </c>
      <c r="H16" s="1">
        <v>0.54</v>
      </c>
      <c r="I16" s="1">
        <v>1.57</v>
      </c>
      <c r="J16" s="1">
        <v>2.738</v>
      </c>
      <c r="K16" s="1">
        <v>6.44</v>
      </c>
      <c r="L16" s="1">
        <v>7.62</v>
      </c>
      <c r="M16" s="1">
        <v>11.56</v>
      </c>
      <c r="N16" s="1">
        <v>17.25</v>
      </c>
      <c r="O16" s="1">
        <v>25.6</v>
      </c>
      <c r="P16" s="1">
        <v>34.42</v>
      </c>
      <c r="Q16" s="1">
        <v>45.64</v>
      </c>
      <c r="R16" s="1">
        <v>75.41</v>
      </c>
      <c r="S16" s="1">
        <v>102.11</v>
      </c>
      <c r="T16" s="1">
        <v>140.79</v>
      </c>
      <c r="U16" s="1">
        <v>181.57</v>
      </c>
      <c r="V16" s="1">
        <v>251.67</v>
      </c>
      <c r="W16" s="1">
        <v>256.57</v>
      </c>
    </row>
    <row r="17" spans="1:23" ht="12.95" customHeight="1" x14ac:dyDescent="0.2">
      <c r="A17" s="37" t="s">
        <v>12</v>
      </c>
      <c r="B17" s="4">
        <v>124</v>
      </c>
      <c r="C17" s="27">
        <v>158</v>
      </c>
      <c r="D17" s="27">
        <v>250</v>
      </c>
      <c r="E17" s="29">
        <v>1460</v>
      </c>
      <c r="F17" s="29">
        <v>10318</v>
      </c>
      <c r="G17" s="29">
        <v>22532</v>
      </c>
      <c r="H17" s="1">
        <v>0.7</v>
      </c>
      <c r="I17" s="1">
        <v>1.77</v>
      </c>
      <c r="J17" s="1">
        <v>2.6480000000000001</v>
      </c>
      <c r="K17" s="1">
        <v>5.36</v>
      </c>
      <c r="L17" s="1">
        <v>8.27</v>
      </c>
      <c r="M17" s="1">
        <v>11.53</v>
      </c>
      <c r="N17" s="1">
        <v>18.260000000000002</v>
      </c>
      <c r="O17" s="1">
        <v>24.17</v>
      </c>
      <c r="P17" s="1">
        <v>33.78</v>
      </c>
      <c r="Q17" s="1">
        <v>41.75</v>
      </c>
      <c r="R17" s="1">
        <v>59.51</v>
      </c>
      <c r="S17" s="1">
        <v>84.31</v>
      </c>
      <c r="T17" s="1">
        <v>105.78</v>
      </c>
      <c r="U17" s="1">
        <v>157.99</v>
      </c>
      <c r="V17" s="1">
        <v>213.72</v>
      </c>
      <c r="W17" s="1">
        <v>311.7</v>
      </c>
    </row>
    <row r="18" spans="1:23" ht="12.95" customHeight="1" x14ac:dyDescent="0.2">
      <c r="A18" s="37" t="s">
        <v>13</v>
      </c>
      <c r="B18" s="4">
        <v>184.5</v>
      </c>
      <c r="C18" s="27">
        <v>288</v>
      </c>
      <c r="D18" s="27">
        <v>467</v>
      </c>
      <c r="E18" s="29">
        <v>2126</v>
      </c>
      <c r="F18" s="29">
        <v>16568</v>
      </c>
      <c r="G18" s="29">
        <v>44508</v>
      </c>
      <c r="H18" s="1">
        <v>0.76</v>
      </c>
      <c r="I18" s="1">
        <v>2.2599999999999998</v>
      </c>
      <c r="J18" s="1">
        <v>5.2610000000000001</v>
      </c>
      <c r="K18" s="1">
        <v>9.5</v>
      </c>
      <c r="L18" s="1">
        <v>16.37</v>
      </c>
      <c r="M18" s="1">
        <v>16.37</v>
      </c>
      <c r="N18" s="1">
        <v>23.41</v>
      </c>
      <c r="O18" s="1">
        <v>34.78</v>
      </c>
      <c r="P18" s="1">
        <v>44.81</v>
      </c>
      <c r="Q18" s="1">
        <v>67.89</v>
      </c>
      <c r="R18" s="1">
        <v>105.71</v>
      </c>
      <c r="S18" s="1">
        <v>132.19999999999999</v>
      </c>
      <c r="T18" s="1">
        <v>166.53</v>
      </c>
      <c r="U18" s="1">
        <v>244.92</v>
      </c>
      <c r="V18" s="1">
        <v>320.5</v>
      </c>
      <c r="W18" s="1">
        <v>349.02</v>
      </c>
    </row>
    <row r="19" spans="1:23" ht="12.95" customHeight="1" x14ac:dyDescent="0.2">
      <c r="A19" s="37" t="s">
        <v>14</v>
      </c>
      <c r="B19" s="4">
        <v>157.69999999999999</v>
      </c>
      <c r="C19" s="27">
        <v>296</v>
      </c>
      <c r="D19" s="27">
        <v>766</v>
      </c>
      <c r="E19" s="29">
        <v>5048</v>
      </c>
      <c r="F19" s="29">
        <v>41304</v>
      </c>
      <c r="G19" s="29">
        <v>113953</v>
      </c>
      <c r="H19" s="1">
        <v>2.13</v>
      </c>
      <c r="I19" s="1">
        <v>7.28</v>
      </c>
      <c r="J19" s="1">
        <v>16.988</v>
      </c>
      <c r="K19" s="1">
        <v>20.34</v>
      </c>
      <c r="L19" s="1">
        <v>48.92</v>
      </c>
      <c r="M19" s="1">
        <v>76.72</v>
      </c>
      <c r="N19" s="1">
        <v>90.51</v>
      </c>
      <c r="O19" s="1">
        <v>118.45</v>
      </c>
      <c r="P19" s="1">
        <v>174.89</v>
      </c>
      <c r="Q19" s="1">
        <v>232.81</v>
      </c>
      <c r="R19" s="1">
        <v>351.01</v>
      </c>
      <c r="S19" s="1">
        <v>558.84</v>
      </c>
      <c r="T19" s="1">
        <v>818.72</v>
      </c>
      <c r="U19" s="1">
        <v>1068.07</v>
      </c>
      <c r="V19" s="1">
        <v>1229.42</v>
      </c>
      <c r="W19" s="1">
        <v>1372.44</v>
      </c>
    </row>
    <row r="20" spans="1:23" ht="12.95" customHeight="1" x14ac:dyDescent="0.2">
      <c r="A20" s="37" t="s">
        <v>15</v>
      </c>
      <c r="B20" s="4">
        <v>152</v>
      </c>
      <c r="C20" s="27">
        <v>300</v>
      </c>
      <c r="D20" s="27">
        <v>435</v>
      </c>
      <c r="E20" s="29">
        <v>3116</v>
      </c>
      <c r="F20" s="29">
        <v>22576</v>
      </c>
      <c r="G20" s="29">
        <v>43106</v>
      </c>
      <c r="H20" s="1">
        <v>0.85</v>
      </c>
      <c r="I20" s="1">
        <v>4.87</v>
      </c>
      <c r="J20" s="1">
        <v>8.1189999999999998</v>
      </c>
      <c r="K20" s="1">
        <v>16.12</v>
      </c>
      <c r="L20" s="1">
        <v>22.79</v>
      </c>
      <c r="M20" s="1">
        <v>23.86</v>
      </c>
      <c r="N20" s="1">
        <v>29.94</v>
      </c>
      <c r="O20" s="1">
        <v>49.15</v>
      </c>
      <c r="P20" s="1">
        <v>63.28</v>
      </c>
      <c r="Q20" s="23">
        <v>85.64</v>
      </c>
      <c r="R20" s="23">
        <v>143.30000000000001</v>
      </c>
      <c r="S20" s="23">
        <v>208.35</v>
      </c>
      <c r="T20" s="23">
        <v>356.37</v>
      </c>
      <c r="U20" s="23">
        <v>349.64</v>
      </c>
      <c r="V20" s="23">
        <v>430.9</v>
      </c>
      <c r="W20" s="23">
        <v>647.30999999999995</v>
      </c>
    </row>
    <row r="21" spans="1:23" ht="12.95" customHeight="1" x14ac:dyDescent="0.2">
      <c r="A21" s="37"/>
      <c r="E21" s="27"/>
      <c r="J21" s="4"/>
      <c r="K21" s="4"/>
    </row>
    <row r="22" spans="1:23" ht="12.95" customHeight="1" x14ac:dyDescent="0.2">
      <c r="A22" s="37"/>
      <c r="B22" s="88" t="s">
        <v>17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24"/>
      <c r="R22" s="24"/>
      <c r="S22" s="24"/>
      <c r="T22" s="24"/>
      <c r="U22" s="24"/>
      <c r="V22" s="24"/>
      <c r="W22" s="24"/>
    </row>
    <row r="23" spans="1:23" ht="12.95" customHeight="1" x14ac:dyDescent="0.2">
      <c r="A23" s="37" t="s">
        <v>1</v>
      </c>
      <c r="B23" s="4">
        <v>1.6</v>
      </c>
      <c r="C23" s="4">
        <v>9.9</v>
      </c>
      <c r="D23" s="4">
        <f>D5/C5*100-100</f>
        <v>78.74396135265701</v>
      </c>
      <c r="E23" s="4">
        <f>E5/D5*100-100</f>
        <v>450</v>
      </c>
      <c r="F23" s="4">
        <f>F5/E5*100-100</f>
        <v>693.85749385749386</v>
      </c>
      <c r="G23" s="4">
        <f>G5/F5*100-100</f>
        <v>116.05694831321571</v>
      </c>
      <c r="H23" s="4">
        <v>88.5</v>
      </c>
      <c r="I23" s="4">
        <f t="shared" ref="I23:Q23" si="0">I5/H5*100-100</f>
        <v>220.6521739130435</v>
      </c>
      <c r="J23" s="4">
        <f t="shared" si="0"/>
        <v>68.135593220338961</v>
      </c>
      <c r="K23" s="4">
        <f t="shared" si="0"/>
        <v>84.879032258064512</v>
      </c>
      <c r="L23" s="4">
        <f t="shared" si="0"/>
        <v>26.608505997818966</v>
      </c>
      <c r="M23" s="4">
        <f t="shared" si="0"/>
        <v>34.108527131782949</v>
      </c>
      <c r="N23" s="4">
        <f t="shared" si="0"/>
        <v>50.931278098908166</v>
      </c>
      <c r="O23" s="4">
        <f t="shared" si="0"/>
        <v>38.510638297872333</v>
      </c>
      <c r="P23" s="4">
        <f t="shared" si="0"/>
        <v>37.05069124423963</v>
      </c>
      <c r="Q23" s="4">
        <f t="shared" si="0"/>
        <v>38.55637749383547</v>
      </c>
      <c r="R23" s="4">
        <f>R5/Q5*100-100</f>
        <v>35.220838052095132</v>
      </c>
      <c r="S23" s="4">
        <f>S5/R5*100-100</f>
        <v>39.100263220866225</v>
      </c>
      <c r="T23" s="4">
        <f>T5/S5*100-100</f>
        <v>40.435231377945968</v>
      </c>
      <c r="U23" s="4">
        <f>U5/T5*100-100</f>
        <v>41.808048018619445</v>
      </c>
      <c r="V23" s="4">
        <v>22.8</v>
      </c>
      <c r="W23" s="4">
        <v>124.6</v>
      </c>
    </row>
    <row r="24" spans="1:23" ht="12.95" customHeight="1" x14ac:dyDescent="0.2">
      <c r="A24" s="39" t="s">
        <v>2</v>
      </c>
      <c r="J24" s="4"/>
      <c r="K24" s="4"/>
      <c r="N24" s="2" t="s">
        <v>0</v>
      </c>
      <c r="O24" s="2"/>
      <c r="Q24" s="4"/>
      <c r="R24" s="4"/>
      <c r="S24" s="4"/>
      <c r="T24" s="4"/>
      <c r="U24" s="4"/>
      <c r="V24" s="4"/>
      <c r="W24" s="4"/>
    </row>
    <row r="25" spans="1:23" ht="12.95" customHeight="1" x14ac:dyDescent="0.2">
      <c r="A25" s="37" t="s">
        <v>3</v>
      </c>
      <c r="B25" s="5">
        <v>1.7</v>
      </c>
      <c r="C25" s="5">
        <v>10.3</v>
      </c>
      <c r="D25" s="5">
        <f t="shared" ref="D25:G38" si="1">D7/C7*100-100</f>
        <v>126.55367231638417</v>
      </c>
      <c r="E25" s="4">
        <f t="shared" si="1"/>
        <v>379.05236907730676</v>
      </c>
      <c r="F25" s="4">
        <f t="shared" si="1"/>
        <v>477.66788131181681</v>
      </c>
      <c r="G25" s="4">
        <f t="shared" si="1"/>
        <v>63.936198972695308</v>
      </c>
      <c r="H25" s="4">
        <v>129.6</v>
      </c>
      <c r="I25" s="4">
        <f t="shared" ref="I25:U25" si="2">I7/H7*100-100</f>
        <v>117.28395061728395</v>
      </c>
      <c r="J25" s="4">
        <f t="shared" si="2"/>
        <v>74.431818181818159</v>
      </c>
      <c r="K25" s="4">
        <f t="shared" si="2"/>
        <v>71.335504885993487</v>
      </c>
      <c r="L25" s="4">
        <f t="shared" si="2"/>
        <v>2.281368821292773</v>
      </c>
      <c r="M25" s="4">
        <f t="shared" si="2"/>
        <v>44.609665427509299</v>
      </c>
      <c r="N25" s="4">
        <f t="shared" si="2"/>
        <v>75.964010282776314</v>
      </c>
      <c r="O25" s="4">
        <f t="shared" si="2"/>
        <v>38.276113951789625</v>
      </c>
      <c r="P25" s="4">
        <f t="shared" si="2"/>
        <v>42.630744849445335</v>
      </c>
      <c r="Q25" s="4">
        <f t="shared" si="2"/>
        <v>31.962962962962962</v>
      </c>
      <c r="R25" s="4">
        <f t="shared" si="2"/>
        <v>7.7462812236879017</v>
      </c>
      <c r="S25" s="4">
        <f t="shared" si="2"/>
        <v>11.982287053920302</v>
      </c>
      <c r="T25" s="4">
        <f t="shared" si="2"/>
        <v>22.121423586880667</v>
      </c>
      <c r="U25" s="4">
        <f t="shared" si="2"/>
        <v>35.104761904761915</v>
      </c>
      <c r="V25" s="4">
        <v>13.2</v>
      </c>
      <c r="W25" s="4">
        <v>131.4</v>
      </c>
    </row>
    <row r="26" spans="1:23" ht="12.95" customHeight="1" x14ac:dyDescent="0.2">
      <c r="A26" s="37" t="s">
        <v>4</v>
      </c>
      <c r="B26" s="5">
        <v>2.1</v>
      </c>
      <c r="C26" s="5">
        <v>8</v>
      </c>
      <c r="D26" s="5">
        <f t="shared" si="1"/>
        <v>75.324675324675326</v>
      </c>
      <c r="E26" s="4">
        <f t="shared" si="1"/>
        <v>552.59259259259261</v>
      </c>
      <c r="F26" s="4">
        <f t="shared" si="1"/>
        <v>917.97200151343168</v>
      </c>
      <c r="G26" s="4">
        <f t="shared" si="1"/>
        <v>142.19290094777924</v>
      </c>
      <c r="H26" s="4">
        <v>115.3</v>
      </c>
      <c r="I26" s="4">
        <f t="shared" ref="I26:S26" si="3">I8/H8*100-100</f>
        <v>425</v>
      </c>
      <c r="J26" s="4">
        <f t="shared" si="3"/>
        <v>71.785714285714278</v>
      </c>
      <c r="K26" s="4">
        <f t="shared" si="3"/>
        <v>96.396396396396398</v>
      </c>
      <c r="L26" s="4">
        <f t="shared" si="3"/>
        <v>26.393789696542001</v>
      </c>
      <c r="M26" s="4">
        <f t="shared" si="3"/>
        <v>31.546621998883296</v>
      </c>
      <c r="N26" s="4">
        <f t="shared" si="3"/>
        <v>51.146010186757223</v>
      </c>
      <c r="O26" s="4">
        <f t="shared" si="3"/>
        <v>29.809042403819177</v>
      </c>
      <c r="P26" s="4">
        <f t="shared" si="3"/>
        <v>23.493780421849635</v>
      </c>
      <c r="Q26" s="4">
        <f t="shared" si="3"/>
        <v>32.469124989051409</v>
      </c>
      <c r="R26" s="4">
        <f t="shared" si="3"/>
        <v>26.679449880983853</v>
      </c>
      <c r="S26" s="4">
        <f t="shared" si="3"/>
        <v>18.153348295840075</v>
      </c>
      <c r="T26" s="4">
        <f t="shared" ref="T26:U38" si="4">T8/S8*100-100</f>
        <v>29.482705305473331</v>
      </c>
      <c r="U26" s="4">
        <f>U8/T8*100-100</f>
        <v>43.294326362116607</v>
      </c>
      <c r="V26" s="4">
        <v>14.6</v>
      </c>
      <c r="W26" s="4">
        <v>116.8</v>
      </c>
    </row>
    <row r="27" spans="1:23" ht="12.95" customHeight="1" x14ac:dyDescent="0.2">
      <c r="A27" s="37" t="s">
        <v>5</v>
      </c>
      <c r="B27" s="4">
        <v>0.3</v>
      </c>
      <c r="C27" s="4">
        <v>39.700000000000003</v>
      </c>
      <c r="D27" s="5">
        <f t="shared" si="1"/>
        <v>47.560975609756099</v>
      </c>
      <c r="E27" s="4">
        <f t="shared" si="1"/>
        <v>455.37190082644634</v>
      </c>
      <c r="F27" s="4">
        <f t="shared" si="1"/>
        <v>697.61904761904759</v>
      </c>
      <c r="G27" s="4">
        <f t="shared" si="1"/>
        <v>69.505597014925371</v>
      </c>
      <c r="H27" s="4">
        <v>56.5</v>
      </c>
      <c r="I27" s="4">
        <f t="shared" ref="I27:S27" si="5">I9/H9*100-100</f>
        <v>112.5</v>
      </c>
      <c r="J27" s="4">
        <f t="shared" si="5"/>
        <v>94.941176470588232</v>
      </c>
      <c r="K27" s="4">
        <f t="shared" si="5"/>
        <v>163.72963186481593</v>
      </c>
      <c r="L27" s="4">
        <f t="shared" si="5"/>
        <v>32.951945080091519</v>
      </c>
      <c r="M27" s="4">
        <f t="shared" si="5"/>
        <v>-8.777969018932879</v>
      </c>
      <c r="N27" s="4">
        <f t="shared" si="5"/>
        <v>32.075471698113233</v>
      </c>
      <c r="O27" s="4">
        <f t="shared" si="5"/>
        <v>52.857142857142833</v>
      </c>
      <c r="P27" s="4">
        <f t="shared" si="5"/>
        <v>21.401869158878512</v>
      </c>
      <c r="Q27" s="4">
        <f t="shared" si="5"/>
        <v>67.436489607390314</v>
      </c>
      <c r="R27" s="4">
        <f t="shared" si="5"/>
        <v>28.643678160919563</v>
      </c>
      <c r="S27" s="4">
        <f t="shared" si="5"/>
        <v>46.497498213009294</v>
      </c>
      <c r="T27" s="4">
        <f t="shared" si="4"/>
        <v>24.152232251768723</v>
      </c>
      <c r="U27" s="4">
        <f>U9/T9*100-100</f>
        <v>66.339162900373367</v>
      </c>
      <c r="V27" s="4">
        <v>76</v>
      </c>
      <c r="W27" s="4">
        <v>110.5</v>
      </c>
    </row>
    <row r="28" spans="1:23" ht="12.95" customHeight="1" x14ac:dyDescent="0.2">
      <c r="A28" s="37" t="s">
        <v>6</v>
      </c>
      <c r="B28" s="4">
        <v>0.7</v>
      </c>
      <c r="C28" s="4">
        <v>9.1999999999999993</v>
      </c>
      <c r="D28" s="5">
        <f t="shared" si="1"/>
        <v>49.327354260089692</v>
      </c>
      <c r="E28" s="4">
        <f t="shared" si="1"/>
        <v>396.99699699699698</v>
      </c>
      <c r="F28" s="4">
        <f t="shared" si="1"/>
        <v>982.53776435045302</v>
      </c>
      <c r="G28" s="4">
        <f t="shared" si="1"/>
        <v>164.43960705514627</v>
      </c>
      <c r="H28" s="4">
        <v>103.6</v>
      </c>
      <c r="I28" s="4">
        <f t="shared" ref="I28:S28" si="6">I10/H10*100-100</f>
        <v>262.60162601626018</v>
      </c>
      <c r="J28" s="4">
        <f t="shared" si="6"/>
        <v>90.291479820627785</v>
      </c>
      <c r="K28" s="4">
        <f t="shared" si="6"/>
        <v>90.055378814657701</v>
      </c>
      <c r="L28" s="4">
        <f t="shared" si="6"/>
        <v>43.955362678239311</v>
      </c>
      <c r="M28" s="4">
        <f t="shared" si="6"/>
        <v>33.333333333333343</v>
      </c>
      <c r="N28" s="4">
        <f t="shared" si="6"/>
        <v>57.816537467700243</v>
      </c>
      <c r="O28" s="4">
        <f t="shared" si="6"/>
        <v>42.468276708964368</v>
      </c>
      <c r="P28" s="4">
        <f t="shared" si="6"/>
        <v>45.209021692285603</v>
      </c>
      <c r="Q28" s="4">
        <f t="shared" si="6"/>
        <v>42.659279778393341</v>
      </c>
      <c r="R28" s="4">
        <f t="shared" si="6"/>
        <v>25.506241331484048</v>
      </c>
      <c r="S28" s="4">
        <f t="shared" si="6"/>
        <v>28.367775444800543</v>
      </c>
      <c r="T28" s="4">
        <f t="shared" si="4"/>
        <v>69.597968319559214</v>
      </c>
      <c r="U28" s="4">
        <f>U10/T10*100-100</f>
        <v>49.034288469835786</v>
      </c>
      <c r="V28" s="4">
        <v>12.5</v>
      </c>
      <c r="W28" s="4">
        <v>120</v>
      </c>
    </row>
    <row r="29" spans="1:23" ht="12.95" customHeight="1" x14ac:dyDescent="0.2">
      <c r="A29" s="37" t="s">
        <v>7</v>
      </c>
      <c r="B29" s="4">
        <v>1.4</v>
      </c>
      <c r="C29" s="4">
        <v>10.5</v>
      </c>
      <c r="D29" s="5">
        <f t="shared" si="1"/>
        <v>77.486910994764401</v>
      </c>
      <c r="E29" s="4">
        <f t="shared" si="1"/>
        <v>538.93805309734512</v>
      </c>
      <c r="F29" s="4">
        <f t="shared" si="1"/>
        <v>698.66112650046159</v>
      </c>
      <c r="G29" s="4">
        <f t="shared" si="1"/>
        <v>169.7323544713567</v>
      </c>
      <c r="H29" s="4">
        <v>112.2</v>
      </c>
      <c r="I29" s="4">
        <f t="shared" ref="I29:S29" si="7">I11/H11*100-100</f>
        <v>406.30630630630628</v>
      </c>
      <c r="J29" s="4">
        <f t="shared" si="7"/>
        <v>81.441281138790004</v>
      </c>
      <c r="K29" s="4">
        <f t="shared" si="7"/>
        <v>89.957830734529779</v>
      </c>
      <c r="L29" s="4">
        <f t="shared" si="7"/>
        <v>48.012390294269494</v>
      </c>
      <c r="M29" s="4">
        <f t="shared" si="7"/>
        <v>34.077432856644549</v>
      </c>
      <c r="N29" s="4">
        <f t="shared" si="7"/>
        <v>54.994797086368351</v>
      </c>
      <c r="O29" s="4">
        <f t="shared" si="7"/>
        <v>59.8522994293387</v>
      </c>
      <c r="P29" s="4">
        <f t="shared" si="7"/>
        <v>56.425871482570358</v>
      </c>
      <c r="Q29" s="4">
        <f t="shared" si="7"/>
        <v>49.51000134246209</v>
      </c>
      <c r="R29" s="4">
        <f t="shared" si="7"/>
        <v>29.666876178504083</v>
      </c>
      <c r="S29" s="4">
        <f t="shared" si="7"/>
        <v>92.46935807769546</v>
      </c>
      <c r="T29" s="4">
        <f t="shared" si="4"/>
        <v>-13.180665239525808</v>
      </c>
      <c r="U29" s="4">
        <f>U11/T11*100</f>
        <v>175.94587874518254</v>
      </c>
      <c r="V29" s="4">
        <v>90.9</v>
      </c>
      <c r="W29" s="4">
        <v>152.4</v>
      </c>
    </row>
    <row r="30" spans="1:23" ht="12.95" customHeight="1" x14ac:dyDescent="0.2">
      <c r="A30" s="37" t="s">
        <v>8</v>
      </c>
      <c r="B30" s="4">
        <v>2.2000000000000002</v>
      </c>
      <c r="C30" s="4">
        <v>9.4</v>
      </c>
      <c r="D30" s="5">
        <f t="shared" si="1"/>
        <v>61.23188405797103</v>
      </c>
      <c r="E30" s="4">
        <f t="shared" si="1"/>
        <v>502.9213483146068</v>
      </c>
      <c r="F30" s="4">
        <f t="shared" si="1"/>
        <v>1106.7461796496459</v>
      </c>
      <c r="G30" s="4">
        <f t="shared" si="1"/>
        <v>136.81625845507614</v>
      </c>
      <c r="H30" s="4">
        <v>47.4</v>
      </c>
      <c r="I30" s="4">
        <f t="shared" ref="I30:S30" si="8">I12/H12*100-100</f>
        <v>281.25</v>
      </c>
      <c r="J30" s="4">
        <f t="shared" si="8"/>
        <v>95.081967213114751</v>
      </c>
      <c r="K30" s="4">
        <f t="shared" si="8"/>
        <v>133.61344537815128</v>
      </c>
      <c r="L30" s="4">
        <f t="shared" si="8"/>
        <v>66.546762589928079</v>
      </c>
      <c r="M30" s="4">
        <f t="shared" si="8"/>
        <v>5.048596112311003</v>
      </c>
      <c r="N30" s="4">
        <f t="shared" si="8"/>
        <v>42.379850938062191</v>
      </c>
      <c r="O30" s="4">
        <f t="shared" si="8"/>
        <v>34.963898916967509</v>
      </c>
      <c r="P30" s="4">
        <f t="shared" si="8"/>
        <v>33.770228701350788</v>
      </c>
      <c r="Q30" s="4">
        <f t="shared" si="8"/>
        <v>54.899020195960816</v>
      </c>
      <c r="R30" s="4">
        <f t="shared" si="8"/>
        <v>28.30310462789646</v>
      </c>
      <c r="S30" s="4">
        <f t="shared" si="8"/>
        <v>60.458798671898563</v>
      </c>
      <c r="T30" s="4">
        <f t="shared" si="4"/>
        <v>46.657888136443461</v>
      </c>
      <c r="U30" s="4">
        <f t="shared" si="4"/>
        <v>30.168027705331582</v>
      </c>
      <c r="V30" s="4">
        <v>8</v>
      </c>
      <c r="W30" s="4">
        <v>138.9</v>
      </c>
    </row>
    <row r="31" spans="1:23" ht="12.95" customHeight="1" x14ac:dyDescent="0.2">
      <c r="A31" s="37" t="s">
        <v>9</v>
      </c>
      <c r="B31" s="4">
        <v>0.7</v>
      </c>
      <c r="C31" s="4">
        <v>22.5</v>
      </c>
      <c r="D31" s="5">
        <f t="shared" si="1"/>
        <v>60</v>
      </c>
      <c r="E31" s="4">
        <f t="shared" si="1"/>
        <v>390.13157894736838</v>
      </c>
      <c r="F31" s="4">
        <f t="shared" si="1"/>
        <v>946.57718120805362</v>
      </c>
      <c r="G31" s="4">
        <f t="shared" si="1"/>
        <v>114.68513530845198</v>
      </c>
      <c r="H31" s="4">
        <v>51.9</v>
      </c>
      <c r="I31" s="4">
        <f t="shared" ref="I31:S31" si="9">I13/H13*100-100</f>
        <v>294.02985074626866</v>
      </c>
      <c r="J31" s="4">
        <f t="shared" si="9"/>
        <v>74.053030303030283</v>
      </c>
      <c r="K31" s="4">
        <f t="shared" si="9"/>
        <v>79.760609357997822</v>
      </c>
      <c r="L31" s="4">
        <f t="shared" si="9"/>
        <v>43.704600484261505</v>
      </c>
      <c r="M31" s="4">
        <f t="shared" si="9"/>
        <v>42.122999157540022</v>
      </c>
      <c r="N31" s="4">
        <f t="shared" si="9"/>
        <v>36.870183758150546</v>
      </c>
      <c r="O31" s="4">
        <f t="shared" si="9"/>
        <v>41.576440017323506</v>
      </c>
      <c r="P31" s="4">
        <f t="shared" si="9"/>
        <v>40.991128785561358</v>
      </c>
      <c r="Q31" s="4">
        <f t="shared" si="9"/>
        <v>29.247125189845946</v>
      </c>
      <c r="R31" s="4">
        <f t="shared" si="9"/>
        <v>32.482793352358584</v>
      </c>
      <c r="S31" s="4">
        <f t="shared" si="9"/>
        <v>35.491637100861624</v>
      </c>
      <c r="T31" s="4">
        <f t="shared" si="4"/>
        <v>35.144487047601217</v>
      </c>
      <c r="U31" s="4">
        <f t="shared" si="4"/>
        <v>40.682305722787362</v>
      </c>
      <c r="V31" s="4">
        <v>34.5</v>
      </c>
      <c r="W31" s="4">
        <v>149.4</v>
      </c>
    </row>
    <row r="32" spans="1:23" ht="12.95" customHeight="1" x14ac:dyDescent="0.2">
      <c r="A32" s="37" t="s">
        <v>20</v>
      </c>
      <c r="B32" s="4">
        <v>1.2</v>
      </c>
      <c r="C32" s="4">
        <v>12</v>
      </c>
      <c r="D32" s="5">
        <f t="shared" si="1"/>
        <v>75</v>
      </c>
      <c r="E32" s="4">
        <f t="shared" si="1"/>
        <v>588.92857142857144</v>
      </c>
      <c r="F32" s="4">
        <f t="shared" si="1"/>
        <v>735.04406428201139</v>
      </c>
      <c r="G32" s="4">
        <f t="shared" si="1"/>
        <v>136.19319592748946</v>
      </c>
      <c r="H32" s="4">
        <v>54</v>
      </c>
      <c r="I32" s="4">
        <f t="shared" ref="I32:S32" si="10">I14/H14*100-100</f>
        <v>252.57731958762884</v>
      </c>
      <c r="J32" s="4">
        <f t="shared" si="10"/>
        <v>65.292397660818722</v>
      </c>
      <c r="K32" s="4">
        <f t="shared" si="10"/>
        <v>119.35255616486825</v>
      </c>
      <c r="L32" s="4">
        <f t="shared" si="10"/>
        <v>36.774193548387103</v>
      </c>
      <c r="M32" s="4">
        <f t="shared" si="10"/>
        <v>8.0778301886792292</v>
      </c>
      <c r="N32" s="4">
        <f t="shared" si="10"/>
        <v>43.262411347517769</v>
      </c>
      <c r="O32" s="4">
        <f t="shared" si="10"/>
        <v>40.060929169840051</v>
      </c>
      <c r="P32" s="4">
        <f t="shared" si="10"/>
        <v>32.762370853724832</v>
      </c>
      <c r="Q32" s="4">
        <f t="shared" si="10"/>
        <v>39.668236739709215</v>
      </c>
      <c r="R32" s="4">
        <f t="shared" si="10"/>
        <v>47.448680351906148</v>
      </c>
      <c r="S32" s="4">
        <f t="shared" si="10"/>
        <v>26.123707239459023</v>
      </c>
      <c r="T32" s="4">
        <f t="shared" si="4"/>
        <v>27.036190175825922</v>
      </c>
      <c r="U32" s="4">
        <f t="shared" si="4"/>
        <v>53.419811320754718</v>
      </c>
      <c r="V32" s="4">
        <v>34</v>
      </c>
      <c r="W32" s="4">
        <v>154.6</v>
      </c>
    </row>
    <row r="33" spans="1:23" ht="12.95" customHeight="1" x14ac:dyDescent="0.2">
      <c r="A33" s="37" t="s">
        <v>10</v>
      </c>
      <c r="B33" s="4">
        <v>8</v>
      </c>
      <c r="C33" s="4">
        <v>14.8</v>
      </c>
      <c r="D33" s="5">
        <f t="shared" si="1"/>
        <v>62.275449101796397</v>
      </c>
      <c r="E33" s="4">
        <f t="shared" si="1"/>
        <v>479.70479704797049</v>
      </c>
      <c r="F33" s="4">
        <f t="shared" si="1"/>
        <v>560.98026734563973</v>
      </c>
      <c r="G33" s="4">
        <f t="shared" si="1"/>
        <v>150.55855161787366</v>
      </c>
      <c r="H33" s="4">
        <v>74</v>
      </c>
      <c r="I33" s="4">
        <f t="shared" ref="I33:S33" si="11">I15/H15*100-100</f>
        <v>143.13725490196077</v>
      </c>
      <c r="J33" s="4">
        <f t="shared" si="11"/>
        <v>71.129032258064512</v>
      </c>
      <c r="K33" s="4">
        <f t="shared" si="11"/>
        <v>44.203581526861456</v>
      </c>
      <c r="L33" s="4">
        <f t="shared" si="11"/>
        <v>46.078431372549005</v>
      </c>
      <c r="M33" s="4">
        <f t="shared" si="11"/>
        <v>50.559284116331099</v>
      </c>
      <c r="N33" s="4">
        <f t="shared" si="11"/>
        <v>31.500742942050493</v>
      </c>
      <c r="O33" s="4">
        <f t="shared" si="11"/>
        <v>43.389830508474574</v>
      </c>
      <c r="P33" s="4">
        <f t="shared" si="11"/>
        <v>34.751773049645408</v>
      </c>
      <c r="Q33" s="4">
        <f t="shared" si="11"/>
        <v>38.94736842105263</v>
      </c>
      <c r="R33" s="4">
        <f t="shared" si="11"/>
        <v>72.011784511784498</v>
      </c>
      <c r="S33" s="4">
        <f t="shared" si="11"/>
        <v>37.019818938096392</v>
      </c>
      <c r="T33" s="4">
        <f t="shared" si="4"/>
        <v>37.732142857142861</v>
      </c>
      <c r="U33" s="4">
        <f t="shared" si="4"/>
        <v>85.038247115259963</v>
      </c>
      <c r="V33" s="4">
        <v>31.9</v>
      </c>
      <c r="W33" s="4">
        <v>131.30000000000001</v>
      </c>
    </row>
    <row r="34" spans="1:23" ht="12.95" customHeight="1" x14ac:dyDescent="0.2">
      <c r="A34" s="37" t="s">
        <v>11</v>
      </c>
      <c r="B34" s="4">
        <v>2.7</v>
      </c>
      <c r="C34" s="4">
        <v>61.1</v>
      </c>
      <c r="D34" s="5">
        <f t="shared" si="1"/>
        <v>61.202185792349724</v>
      </c>
      <c r="E34" s="4">
        <f t="shared" si="1"/>
        <v>399.32203389830505</v>
      </c>
      <c r="F34" s="4">
        <f t="shared" si="1"/>
        <v>719.55193482688389</v>
      </c>
      <c r="G34" s="4">
        <f t="shared" si="1"/>
        <v>134.76640159045726</v>
      </c>
      <c r="H34" s="4">
        <v>42.3</v>
      </c>
      <c r="I34" s="4">
        <f t="shared" ref="I34:S34" si="12">I16/H16*100-100</f>
        <v>190.74074074074076</v>
      </c>
      <c r="J34" s="4">
        <f t="shared" si="12"/>
        <v>74.394904458598717</v>
      </c>
      <c r="K34" s="4">
        <f t="shared" si="12"/>
        <v>135.20818115412712</v>
      </c>
      <c r="L34" s="4">
        <f t="shared" si="12"/>
        <v>18.322981366459629</v>
      </c>
      <c r="M34" s="4">
        <f t="shared" si="12"/>
        <v>51.706036745406834</v>
      </c>
      <c r="N34" s="4">
        <f t="shared" si="12"/>
        <v>49.221453287197221</v>
      </c>
      <c r="O34" s="4">
        <f t="shared" si="12"/>
        <v>48.405797101449281</v>
      </c>
      <c r="P34" s="4">
        <f t="shared" si="12"/>
        <v>34.453125</v>
      </c>
      <c r="Q34" s="4">
        <f t="shared" si="12"/>
        <v>32.597327135386394</v>
      </c>
      <c r="R34" s="4">
        <f t="shared" si="12"/>
        <v>65.227870289219965</v>
      </c>
      <c r="S34" s="4">
        <f t="shared" si="12"/>
        <v>35.406444768598334</v>
      </c>
      <c r="T34" s="4">
        <f t="shared" si="4"/>
        <v>37.880716873959443</v>
      </c>
      <c r="U34" s="4">
        <f t="shared" si="4"/>
        <v>28.965125364017354</v>
      </c>
      <c r="V34" s="4">
        <v>38.6</v>
      </c>
      <c r="W34" s="4">
        <v>101.9</v>
      </c>
    </row>
    <row r="35" spans="1:23" ht="12.95" customHeight="1" x14ac:dyDescent="0.2">
      <c r="A35" s="37" t="s">
        <v>12</v>
      </c>
      <c r="B35" s="4">
        <v>0.8</v>
      </c>
      <c r="C35" s="4">
        <v>17</v>
      </c>
      <c r="D35" s="5">
        <f t="shared" si="1"/>
        <v>58.227848101265835</v>
      </c>
      <c r="E35" s="4">
        <f t="shared" si="1"/>
        <v>484</v>
      </c>
      <c r="F35" s="4">
        <f t="shared" si="1"/>
        <v>606.71232876712327</v>
      </c>
      <c r="G35" s="4">
        <f t="shared" si="1"/>
        <v>118.3756541965497</v>
      </c>
      <c r="H35" s="4">
        <v>152</v>
      </c>
      <c r="I35" s="4">
        <f t="shared" ref="I35:S35" si="13">I17/H17*100-100</f>
        <v>152.85714285714289</v>
      </c>
      <c r="J35" s="4">
        <f t="shared" si="13"/>
        <v>49.604519774011294</v>
      </c>
      <c r="K35" s="4">
        <f t="shared" si="13"/>
        <v>102.416918429003</v>
      </c>
      <c r="L35" s="4">
        <f t="shared" si="13"/>
        <v>54.291044776119378</v>
      </c>
      <c r="M35" s="4">
        <f t="shared" si="13"/>
        <v>39.419588875453456</v>
      </c>
      <c r="N35" s="4">
        <f t="shared" si="13"/>
        <v>58.36947094535995</v>
      </c>
      <c r="O35" s="4">
        <f t="shared" si="13"/>
        <v>32.365826944140196</v>
      </c>
      <c r="P35" s="4">
        <f t="shared" si="13"/>
        <v>39.7600330988829</v>
      </c>
      <c r="Q35" s="4">
        <f t="shared" si="13"/>
        <v>23.593842510361156</v>
      </c>
      <c r="R35" s="4">
        <f t="shared" si="13"/>
        <v>42.538922155688624</v>
      </c>
      <c r="S35" s="4">
        <f t="shared" si="13"/>
        <v>41.673668291043526</v>
      </c>
      <c r="T35" s="4">
        <f t="shared" si="4"/>
        <v>25.465543826355102</v>
      </c>
      <c r="U35" s="4">
        <f t="shared" si="4"/>
        <v>49.357156362261293</v>
      </c>
      <c r="V35" s="4">
        <v>35.299999999999997</v>
      </c>
      <c r="W35" s="4">
        <v>145.80000000000001</v>
      </c>
    </row>
    <row r="36" spans="1:23" ht="12.95" customHeight="1" x14ac:dyDescent="0.2">
      <c r="A36" s="37" t="s">
        <v>13</v>
      </c>
      <c r="B36" s="4">
        <v>1.2</v>
      </c>
      <c r="C36" s="4">
        <v>10.7</v>
      </c>
      <c r="D36" s="5">
        <f t="shared" si="1"/>
        <v>62.152777777777771</v>
      </c>
      <c r="E36" s="4">
        <f t="shared" si="1"/>
        <v>355.24625267665948</v>
      </c>
      <c r="F36" s="4">
        <f t="shared" si="1"/>
        <v>679.30385700846659</v>
      </c>
      <c r="G36" s="4">
        <f t="shared" si="1"/>
        <v>168.63833896668274</v>
      </c>
      <c r="H36" s="4">
        <v>48.2</v>
      </c>
      <c r="I36" s="4">
        <f t="shared" ref="I36:S36" si="14">I18/H18*100-100</f>
        <v>197.36842105263156</v>
      </c>
      <c r="J36" s="4">
        <f t="shared" si="14"/>
        <v>132.78761061946906</v>
      </c>
      <c r="K36" s="4">
        <f t="shared" si="14"/>
        <v>80.574035354495351</v>
      </c>
      <c r="L36" s="4">
        <f t="shared" si="14"/>
        <v>72.31578947368422</v>
      </c>
      <c r="M36" s="4">
        <f t="shared" si="14"/>
        <v>0</v>
      </c>
      <c r="N36" s="4">
        <f t="shared" si="14"/>
        <v>43.005497861942558</v>
      </c>
      <c r="O36" s="4">
        <f t="shared" si="14"/>
        <v>48.568987612131565</v>
      </c>
      <c r="P36" s="4">
        <f t="shared" si="14"/>
        <v>28.838412880966075</v>
      </c>
      <c r="Q36" s="4">
        <f t="shared" si="14"/>
        <v>51.506360187458142</v>
      </c>
      <c r="R36" s="4">
        <f t="shared" si="14"/>
        <v>55.707762557077615</v>
      </c>
      <c r="S36" s="4">
        <f t="shared" si="14"/>
        <v>25.059124018541297</v>
      </c>
      <c r="T36" s="4">
        <f t="shared" si="4"/>
        <v>25.96822995461423</v>
      </c>
      <c r="U36" s="4">
        <f>U18/T18*100</f>
        <v>147.07259953161591</v>
      </c>
      <c r="V36" s="4">
        <v>130.9</v>
      </c>
      <c r="W36" s="4">
        <v>108.9</v>
      </c>
    </row>
    <row r="37" spans="1:23" ht="12.95" customHeight="1" x14ac:dyDescent="0.2">
      <c r="A37" s="37" t="s">
        <v>14</v>
      </c>
      <c r="B37" s="4">
        <v>1.9</v>
      </c>
      <c r="C37" s="4">
        <v>54.1</v>
      </c>
      <c r="D37" s="5">
        <f t="shared" si="1"/>
        <v>158.78378378378375</v>
      </c>
      <c r="E37" s="4">
        <f t="shared" si="1"/>
        <v>559.0078328981723</v>
      </c>
      <c r="F37" s="4">
        <f t="shared" si="1"/>
        <v>718.2250396196514</v>
      </c>
      <c r="G37" s="4">
        <f t="shared" si="1"/>
        <v>175.88853379817937</v>
      </c>
      <c r="H37" s="4">
        <v>61</v>
      </c>
      <c r="I37" s="4">
        <f t="shared" ref="I37:S37" si="15">I19/H19*100-100</f>
        <v>241.7840375586855</v>
      </c>
      <c r="J37" s="4">
        <f t="shared" si="15"/>
        <v>133.35164835164832</v>
      </c>
      <c r="K37" s="4">
        <f t="shared" si="15"/>
        <v>19.731575229573821</v>
      </c>
      <c r="L37" s="4">
        <f t="shared" si="15"/>
        <v>140.51130776794497</v>
      </c>
      <c r="M37" s="4">
        <f t="shared" si="15"/>
        <v>56.827473426001632</v>
      </c>
      <c r="N37" s="4">
        <f t="shared" si="15"/>
        <v>17.974452554744531</v>
      </c>
      <c r="O37" s="4">
        <f t="shared" si="15"/>
        <v>30.869517180422065</v>
      </c>
      <c r="P37" s="4">
        <f t="shared" si="15"/>
        <v>47.648796960742914</v>
      </c>
      <c r="Q37" s="4">
        <f t="shared" si="15"/>
        <v>33.117959860483722</v>
      </c>
      <c r="R37" s="4">
        <f t="shared" si="15"/>
        <v>50.771014990764996</v>
      </c>
      <c r="S37" s="4">
        <f t="shared" si="15"/>
        <v>59.209139340759521</v>
      </c>
      <c r="T37" s="4">
        <f t="shared" si="4"/>
        <v>46.503471476630153</v>
      </c>
      <c r="U37" s="4">
        <f t="shared" si="4"/>
        <v>30.456077779949197</v>
      </c>
      <c r="V37" s="4">
        <v>15.1</v>
      </c>
      <c r="W37" s="4">
        <v>111.6</v>
      </c>
    </row>
    <row r="38" spans="1:23" ht="12.95" customHeight="1" x14ac:dyDescent="0.2">
      <c r="A38" s="37" t="s">
        <v>15</v>
      </c>
      <c r="B38" s="8">
        <v>0.7</v>
      </c>
      <c r="C38" s="8">
        <v>42.4</v>
      </c>
      <c r="D38" s="32">
        <f t="shared" si="1"/>
        <v>45</v>
      </c>
      <c r="E38" s="8">
        <f t="shared" si="1"/>
        <v>616.32183908045977</v>
      </c>
      <c r="F38" s="8">
        <f t="shared" si="1"/>
        <v>624.51861360718874</v>
      </c>
      <c r="G38" s="8">
        <f t="shared" si="1"/>
        <v>90.93727852586818</v>
      </c>
      <c r="H38" s="8">
        <v>65.599999999999994</v>
      </c>
      <c r="I38" s="8">
        <f t="shared" ref="I38:S38" si="16">I20/H20*100-100</f>
        <v>472.94117647058829</v>
      </c>
      <c r="J38" s="8">
        <f t="shared" si="16"/>
        <v>66.714579055441476</v>
      </c>
      <c r="K38" s="8">
        <f t="shared" si="16"/>
        <v>98.546619041753928</v>
      </c>
      <c r="L38" s="8">
        <f t="shared" si="16"/>
        <v>41.377171215880878</v>
      </c>
      <c r="M38" s="8">
        <f t="shared" si="16"/>
        <v>4.695041684949544</v>
      </c>
      <c r="N38" s="8">
        <f t="shared" si="16"/>
        <v>25.481978206202854</v>
      </c>
      <c r="O38" s="8">
        <f t="shared" si="16"/>
        <v>64.161656646626597</v>
      </c>
      <c r="P38" s="8">
        <f t="shared" si="16"/>
        <v>28.748728382502549</v>
      </c>
      <c r="Q38" s="8">
        <f t="shared" si="16"/>
        <v>35.335018963337546</v>
      </c>
      <c r="R38" s="8">
        <f t="shared" si="16"/>
        <v>67.328351237739383</v>
      </c>
      <c r="S38" s="8">
        <f t="shared" si="16"/>
        <v>45.394277739009055</v>
      </c>
      <c r="T38" s="8">
        <f t="shared" si="4"/>
        <v>71.04391648668107</v>
      </c>
      <c r="U38" s="8">
        <f>U20/T20*100</f>
        <v>98.111513314813251</v>
      </c>
      <c r="V38" s="8">
        <v>123.2</v>
      </c>
      <c r="W38" s="8">
        <v>150.19999999999999</v>
      </c>
    </row>
    <row r="39" spans="1:23" ht="12.95" customHeight="1" x14ac:dyDescent="0.2">
      <c r="A39" s="38"/>
    </row>
    <row r="40" spans="1:23" s="6" customFormat="1" ht="12.95" customHeight="1" x14ac:dyDescent="0.2">
      <c r="A40" s="38" t="s">
        <v>18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Q40" s="25"/>
      <c r="R40" s="25"/>
      <c r="S40" s="25"/>
      <c r="T40" s="25"/>
      <c r="U40" s="25"/>
      <c r="V40" s="25"/>
      <c r="W40" s="25"/>
    </row>
    <row r="41" spans="1:23" ht="12.95" customHeight="1" x14ac:dyDescent="0.2">
      <c r="A41" s="38" t="s">
        <v>19</v>
      </c>
      <c r="D41" s="27"/>
      <c r="E41" s="27"/>
      <c r="F41" s="27"/>
    </row>
    <row r="42" spans="1:23" ht="12.95" customHeight="1" x14ac:dyDescent="0.2">
      <c r="C42" s="27"/>
      <c r="D42" s="29"/>
      <c r="E42" s="29"/>
    </row>
    <row r="43" spans="1:23" ht="12.95" customHeight="1" x14ac:dyDescent="0.2">
      <c r="C43" s="27"/>
      <c r="D43" s="31"/>
      <c r="E43" s="31"/>
      <c r="F43" s="31"/>
      <c r="J43" s="4"/>
      <c r="K43" s="4"/>
    </row>
    <row r="44" spans="1:23" ht="12.95" customHeight="1" x14ac:dyDescent="0.2">
      <c r="C44" s="27"/>
      <c r="D44" s="31"/>
      <c r="E44" s="31"/>
      <c r="F44" s="31"/>
      <c r="J44" s="4"/>
      <c r="K44" s="4"/>
    </row>
    <row r="45" spans="1:23" ht="12.95" customHeight="1" x14ac:dyDescent="0.2">
      <c r="C45" s="27"/>
      <c r="D45" s="31"/>
      <c r="E45" s="31"/>
      <c r="F45" s="31"/>
      <c r="J45" s="4"/>
      <c r="K45" s="4"/>
    </row>
    <row r="46" spans="1:23" ht="12.95" customHeight="1" x14ac:dyDescent="0.2">
      <c r="C46" s="27"/>
      <c r="D46" s="31"/>
      <c r="E46" s="31"/>
      <c r="F46" s="31"/>
      <c r="J46" s="4"/>
      <c r="K46" s="4"/>
    </row>
    <row r="47" spans="1:23" s="6" customFormat="1" ht="12.95" customHeight="1" x14ac:dyDescent="0.2">
      <c r="C47" s="27"/>
      <c r="D47" s="31"/>
      <c r="E47" s="31"/>
      <c r="F47" s="31"/>
      <c r="G47" s="4"/>
      <c r="H47" s="4"/>
      <c r="I47" s="4"/>
      <c r="J47" s="4"/>
      <c r="K47" s="4"/>
      <c r="Q47" s="25"/>
      <c r="R47" s="25"/>
      <c r="S47" s="25"/>
      <c r="T47" s="25"/>
      <c r="U47" s="25"/>
      <c r="V47" s="25"/>
      <c r="W47" s="25"/>
    </row>
    <row r="48" spans="1:23" s="6" customFormat="1" ht="12.95" customHeight="1" x14ac:dyDescent="0.2">
      <c r="C48" s="27"/>
      <c r="D48" s="31"/>
      <c r="E48" s="31"/>
      <c r="F48" s="31"/>
      <c r="G48" s="4"/>
      <c r="H48" s="4"/>
      <c r="I48" s="4"/>
      <c r="J48" s="4"/>
      <c r="K48" s="4"/>
      <c r="Q48" s="25"/>
      <c r="R48" s="25"/>
      <c r="S48" s="25"/>
      <c r="T48" s="25"/>
      <c r="U48" s="25"/>
      <c r="V48" s="25"/>
      <c r="W48" s="25"/>
    </row>
    <row r="49" spans="1:23" s="6" customFormat="1" ht="12.95" customHeight="1" x14ac:dyDescent="0.2">
      <c r="C49" s="27"/>
      <c r="D49" s="31"/>
      <c r="E49" s="31"/>
      <c r="F49" s="31"/>
      <c r="G49" s="4"/>
      <c r="H49" s="4"/>
      <c r="I49" s="4"/>
      <c r="J49" s="4"/>
      <c r="K49" s="4"/>
      <c r="Q49" s="25"/>
      <c r="R49" s="25"/>
      <c r="S49" s="25"/>
      <c r="T49" s="25"/>
      <c r="U49" s="25"/>
      <c r="V49" s="25"/>
      <c r="W49" s="25"/>
    </row>
    <row r="50" spans="1:23" ht="12.95" customHeight="1" x14ac:dyDescent="0.2">
      <c r="C50" s="27"/>
      <c r="D50" s="31"/>
      <c r="E50" s="31"/>
      <c r="F50" s="31"/>
      <c r="J50" s="4"/>
      <c r="K50" s="4"/>
    </row>
    <row r="51" spans="1:23" s="15" customFormat="1" ht="12.95" customHeight="1" x14ac:dyDescent="0.2">
      <c r="A51" s="16"/>
      <c r="C51" s="27"/>
      <c r="D51" s="31"/>
      <c r="E51" s="31"/>
      <c r="F51" s="31"/>
      <c r="G51" s="4"/>
      <c r="H51" s="4"/>
      <c r="I51" s="4"/>
      <c r="J51" s="4"/>
      <c r="K51" s="4"/>
      <c r="Q51" s="26"/>
      <c r="R51" s="26"/>
      <c r="S51" s="26"/>
      <c r="T51" s="26"/>
      <c r="U51" s="26"/>
      <c r="V51" s="26"/>
      <c r="W51" s="26"/>
    </row>
    <row r="52" spans="1:23" ht="12.95" customHeight="1" x14ac:dyDescent="0.2">
      <c r="C52" s="27"/>
      <c r="D52" s="31"/>
      <c r="E52" s="31"/>
      <c r="F52" s="31"/>
      <c r="J52" s="4"/>
      <c r="K52" s="4"/>
    </row>
    <row r="53" spans="1:23" s="15" customFormat="1" ht="12.95" customHeight="1" x14ac:dyDescent="0.2">
      <c r="A53" s="16"/>
      <c r="C53" s="27"/>
      <c r="D53" s="31"/>
      <c r="E53" s="31"/>
      <c r="F53" s="31"/>
      <c r="G53" s="4"/>
      <c r="H53" s="4"/>
      <c r="I53" s="4"/>
      <c r="J53" s="4"/>
      <c r="K53" s="4"/>
      <c r="L53" s="15" t="s">
        <v>0</v>
      </c>
      <c r="M53" s="15" t="s">
        <v>0</v>
      </c>
      <c r="N53" s="15" t="s">
        <v>0</v>
      </c>
      <c r="Q53" s="26"/>
      <c r="R53" s="26"/>
      <c r="S53" s="26"/>
      <c r="T53" s="26"/>
      <c r="U53" s="26"/>
      <c r="V53" s="26"/>
      <c r="W53" s="26"/>
    </row>
    <row r="54" spans="1:23" ht="12.95" customHeight="1" x14ac:dyDescent="0.2">
      <c r="C54" s="27"/>
      <c r="D54" s="31"/>
      <c r="E54" s="31"/>
      <c r="F54" s="31"/>
      <c r="J54" s="4"/>
      <c r="K54" s="4"/>
    </row>
    <row r="55" spans="1:23" ht="12.95" customHeight="1" x14ac:dyDescent="0.2">
      <c r="C55" s="27"/>
      <c r="D55" s="31"/>
      <c r="E55" s="31"/>
      <c r="F55" s="31"/>
      <c r="J55" s="4"/>
      <c r="K55" s="4"/>
    </row>
    <row r="56" spans="1:23" ht="12.95" customHeight="1" x14ac:dyDescent="0.2">
      <c r="C56" s="27"/>
      <c r="D56" s="31"/>
      <c r="E56" s="31"/>
      <c r="F56" s="31"/>
      <c r="J56" s="4"/>
      <c r="K56" s="4"/>
    </row>
    <row r="57" spans="1:23" ht="12.95" customHeight="1" x14ac:dyDescent="0.2">
      <c r="C57" s="27"/>
      <c r="D57" s="31"/>
      <c r="E57" s="31"/>
      <c r="F57" s="31"/>
      <c r="J57" s="4"/>
      <c r="K57" s="4"/>
    </row>
    <row r="58" spans="1:23" ht="12.95" customHeight="1" x14ac:dyDescent="0.2">
      <c r="D58" s="31"/>
      <c r="E58" s="31"/>
      <c r="F58" s="31"/>
      <c r="J58" s="4"/>
      <c r="K58" s="4"/>
    </row>
  </sheetData>
  <mergeCells count="2">
    <mergeCell ref="H4:Q4"/>
    <mergeCell ref="B22:P22"/>
  </mergeCells>
  <phoneticPr fontId="7" type="noConversion"/>
  <pageMargins left="0.48" right="0.31" top="0.87" bottom="0.74" header="0.5" footer="0.5"/>
  <pageSetup scale="93" orientation="landscape" r:id="rId1"/>
  <headerFooter alignWithMargins="0">
    <oddFooter>&amp;C&amp;P&amp;Rwww.stat.tj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abSelected="1" topLeftCell="A37" workbookViewId="0"/>
  </sheetViews>
  <sheetFormatPr defaultRowHeight="12.75" x14ac:dyDescent="0.2"/>
  <cols>
    <col min="1" max="1" width="89" customWidth="1"/>
  </cols>
  <sheetData>
    <row r="1" spans="1:16" x14ac:dyDescent="0.2">
      <c r="A1" s="33" t="s">
        <v>40</v>
      </c>
      <c r="B1" s="9"/>
      <c r="C1" s="9"/>
      <c r="D1" s="9"/>
      <c r="E1" s="9"/>
      <c r="F1" s="9"/>
      <c r="G1" s="9"/>
    </row>
    <row r="3" spans="1:16" x14ac:dyDescent="0.2">
      <c r="A3" s="40"/>
      <c r="B3" s="41">
        <v>2008</v>
      </c>
      <c r="C3" s="41">
        <v>2009</v>
      </c>
      <c r="D3" s="41">
        <v>2010</v>
      </c>
      <c r="E3" s="41">
        <v>2011</v>
      </c>
      <c r="F3" s="41">
        <v>2012</v>
      </c>
      <c r="G3" s="41">
        <v>2013</v>
      </c>
      <c r="H3" s="41">
        <v>2014</v>
      </c>
      <c r="I3" s="41">
        <v>2015</v>
      </c>
      <c r="J3" s="42">
        <v>2016</v>
      </c>
      <c r="K3" s="42">
        <v>2017</v>
      </c>
      <c r="L3" s="42">
        <v>2018</v>
      </c>
      <c r="M3" s="65">
        <v>2019</v>
      </c>
    </row>
    <row r="4" spans="1:16" x14ac:dyDescent="0.2">
      <c r="B4" s="56" t="s">
        <v>38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46"/>
      <c r="O4" s="46"/>
      <c r="P4" s="46"/>
    </row>
    <row r="5" spans="1:16" x14ac:dyDescent="0.2">
      <c r="A5" s="63" t="s">
        <v>1</v>
      </c>
      <c r="B5" s="47">
        <v>231.53</v>
      </c>
      <c r="C5" s="48">
        <v>284.35000000000002</v>
      </c>
      <c r="D5" s="48">
        <v>354.44</v>
      </c>
      <c r="E5" s="48">
        <v>442.13</v>
      </c>
      <c r="F5" s="54">
        <v>555.29</v>
      </c>
      <c r="G5" s="54">
        <v>694.89</v>
      </c>
      <c r="H5" s="46">
        <v>816.27</v>
      </c>
      <c r="I5" s="46">
        <v>878.91</v>
      </c>
      <c r="J5" s="46">
        <v>962.16</v>
      </c>
      <c r="K5" s="46">
        <v>1144.19</v>
      </c>
      <c r="L5" s="46">
        <v>1233.82</v>
      </c>
      <c r="M5" s="46">
        <v>1335.52</v>
      </c>
      <c r="N5" s="46"/>
      <c r="O5" s="46"/>
      <c r="P5" s="46"/>
    </row>
    <row r="6" spans="1:16" x14ac:dyDescent="0.2">
      <c r="A6" s="43" t="s">
        <v>22</v>
      </c>
      <c r="B6" s="47">
        <v>65.55</v>
      </c>
      <c r="C6" s="48">
        <v>80.5</v>
      </c>
      <c r="D6" s="48">
        <v>105.33</v>
      </c>
      <c r="E6" s="48">
        <v>137.9</v>
      </c>
      <c r="F6" s="54">
        <v>158.85</v>
      </c>
      <c r="G6" s="54">
        <v>213.26</v>
      </c>
      <c r="H6" s="46">
        <v>251.33</v>
      </c>
      <c r="I6" s="46">
        <v>278.18</v>
      </c>
      <c r="J6" s="46">
        <v>303.04000000000002</v>
      </c>
      <c r="K6" s="46">
        <v>451.46</v>
      </c>
      <c r="L6" s="46">
        <v>492.13</v>
      </c>
      <c r="M6" s="46">
        <v>544.37</v>
      </c>
      <c r="N6" s="46"/>
      <c r="O6" s="46"/>
      <c r="P6" s="46"/>
    </row>
    <row r="7" spans="1:16" x14ac:dyDescent="0.2">
      <c r="A7" s="43" t="s">
        <v>23</v>
      </c>
      <c r="B7" s="47">
        <v>139.87</v>
      </c>
      <c r="C7" s="48">
        <v>171.78</v>
      </c>
      <c r="D7" s="48">
        <v>185.88</v>
      </c>
      <c r="E7" s="48">
        <v>263.39</v>
      </c>
      <c r="F7" s="54">
        <v>324.26</v>
      </c>
      <c r="G7" s="54">
        <v>351.14</v>
      </c>
      <c r="H7" s="46">
        <v>448.55</v>
      </c>
      <c r="I7" s="46">
        <v>529.29999999999995</v>
      </c>
      <c r="J7" s="46">
        <v>797.07</v>
      </c>
      <c r="K7" s="46">
        <v>623.87</v>
      </c>
      <c r="L7" s="46">
        <v>687.56</v>
      </c>
      <c r="N7" s="46"/>
      <c r="O7" s="46"/>
      <c r="P7" s="46"/>
    </row>
    <row r="8" spans="1:16" x14ac:dyDescent="0.2">
      <c r="A8" s="43" t="s">
        <v>24</v>
      </c>
      <c r="B8" s="47">
        <v>514.58000000000004</v>
      </c>
      <c r="C8" s="48">
        <v>631.98</v>
      </c>
      <c r="D8" s="48">
        <v>768.11</v>
      </c>
      <c r="E8" s="48">
        <v>1005.54</v>
      </c>
      <c r="F8" s="54">
        <v>1329.21</v>
      </c>
      <c r="G8" s="54">
        <v>1394.17</v>
      </c>
      <c r="H8" s="46">
        <v>1479.73</v>
      </c>
      <c r="I8" s="46">
        <v>1900.57</v>
      </c>
      <c r="J8" s="46">
        <v>1988.92</v>
      </c>
      <c r="K8" s="46">
        <v>2374.4899999999998</v>
      </c>
      <c r="L8" s="46">
        <v>2422.0300000000002</v>
      </c>
      <c r="M8" s="46">
        <v>2597.48</v>
      </c>
      <c r="N8" s="46"/>
      <c r="O8" s="46"/>
      <c r="P8" s="46"/>
    </row>
    <row r="9" spans="1:16" x14ac:dyDescent="0.2">
      <c r="A9" s="43" t="s">
        <v>25</v>
      </c>
      <c r="B9" s="47">
        <v>291.52999999999997</v>
      </c>
      <c r="C9" s="48">
        <v>358.05</v>
      </c>
      <c r="D9" s="48">
        <v>413.18</v>
      </c>
      <c r="E9" s="48">
        <v>456.52</v>
      </c>
      <c r="F9" s="54">
        <v>717.09</v>
      </c>
      <c r="G9" s="54">
        <v>727.58</v>
      </c>
      <c r="H9" s="46">
        <v>824.58</v>
      </c>
      <c r="I9" s="46">
        <v>962.77</v>
      </c>
      <c r="J9" s="46">
        <v>1139.28</v>
      </c>
      <c r="K9" s="46">
        <v>1273.8800000000001</v>
      </c>
      <c r="L9" s="46">
        <v>1460.02</v>
      </c>
      <c r="M9" s="46">
        <v>1580.28</v>
      </c>
      <c r="N9" s="46"/>
      <c r="O9" s="46"/>
      <c r="P9" s="46"/>
    </row>
    <row r="10" spans="1:16" x14ac:dyDescent="0.2">
      <c r="A10" s="43" t="s">
        <v>26</v>
      </c>
      <c r="B10" s="47">
        <v>317.56</v>
      </c>
      <c r="C10" s="48">
        <v>390.01</v>
      </c>
      <c r="D10" s="48">
        <v>548.16999999999996</v>
      </c>
      <c r="E10" s="48">
        <v>845.82</v>
      </c>
      <c r="F10" s="54">
        <v>984.24</v>
      </c>
      <c r="G10" s="54">
        <v>1247.97</v>
      </c>
      <c r="H10" s="46">
        <v>1317.01</v>
      </c>
      <c r="I10" s="46">
        <v>1306.56</v>
      </c>
      <c r="J10" s="46">
        <v>1378.85</v>
      </c>
      <c r="K10" s="46">
        <v>1617.29</v>
      </c>
      <c r="L10" s="46">
        <v>1676.52</v>
      </c>
      <c r="M10" s="46">
        <v>2034.1</v>
      </c>
      <c r="N10" s="46"/>
      <c r="O10" s="46"/>
      <c r="P10" s="46"/>
    </row>
    <row r="11" spans="1:16" x14ac:dyDescent="0.2">
      <c r="A11" s="43" t="s">
        <v>27</v>
      </c>
      <c r="B11" s="47">
        <v>534.28</v>
      </c>
      <c r="C11" s="48">
        <v>656.18</v>
      </c>
      <c r="D11" s="48">
        <v>842.93</v>
      </c>
      <c r="E11" s="48">
        <v>1027.22</v>
      </c>
      <c r="F11" s="54">
        <v>1172.82</v>
      </c>
      <c r="G11" s="54">
        <v>1416.22</v>
      </c>
      <c r="H11" s="46">
        <v>1822.48</v>
      </c>
      <c r="I11" s="46">
        <v>2017.16</v>
      </c>
      <c r="J11" s="46">
        <v>2170.02</v>
      </c>
      <c r="K11" s="46">
        <v>2022.27</v>
      </c>
      <c r="L11" s="46">
        <v>2325.41</v>
      </c>
      <c r="M11" s="46">
        <v>2435.08</v>
      </c>
      <c r="N11" s="46"/>
      <c r="O11" s="46"/>
      <c r="P11" s="46"/>
    </row>
    <row r="12" spans="1:16" ht="12.75" customHeight="1" x14ac:dyDescent="0.2">
      <c r="A12" s="43" t="s">
        <v>28</v>
      </c>
      <c r="B12" s="47">
        <v>224.26</v>
      </c>
      <c r="C12" s="48">
        <v>275.42</v>
      </c>
      <c r="D12" s="48">
        <v>412.32</v>
      </c>
      <c r="E12" s="48">
        <v>517.88</v>
      </c>
      <c r="F12" s="54">
        <v>665.48</v>
      </c>
      <c r="G12" s="54">
        <v>707.03</v>
      </c>
      <c r="H12" s="46">
        <v>773.19</v>
      </c>
      <c r="I12" s="46">
        <v>817.35</v>
      </c>
      <c r="J12" s="46">
        <v>949.28</v>
      </c>
      <c r="K12" s="46">
        <v>1038.97</v>
      </c>
      <c r="L12" s="46">
        <v>1147.72</v>
      </c>
      <c r="M12" s="46">
        <v>1235.43</v>
      </c>
      <c r="N12" s="46"/>
      <c r="O12" s="46"/>
      <c r="P12" s="46"/>
    </row>
    <row r="13" spans="1:16" x14ac:dyDescent="0.2">
      <c r="A13" s="43" t="s">
        <v>29</v>
      </c>
      <c r="B13" s="47">
        <v>164.87</v>
      </c>
      <c r="C13" s="48">
        <v>202.48</v>
      </c>
      <c r="D13" s="48">
        <v>325.68</v>
      </c>
      <c r="E13" s="48">
        <v>670.74</v>
      </c>
      <c r="F13" s="54">
        <v>973.75</v>
      </c>
      <c r="G13" s="54">
        <v>693.86</v>
      </c>
      <c r="H13" s="46">
        <v>846.32</v>
      </c>
      <c r="I13" s="46">
        <v>888.44</v>
      </c>
      <c r="J13" s="46">
        <v>1085.99</v>
      </c>
      <c r="K13" s="46">
        <v>971.97</v>
      </c>
      <c r="L13" s="46">
        <v>975.58</v>
      </c>
      <c r="M13" s="46">
        <v>1170.3900000000001</v>
      </c>
      <c r="N13" s="46"/>
      <c r="O13" s="46"/>
      <c r="P13" s="46"/>
    </row>
    <row r="14" spans="1:16" x14ac:dyDescent="0.2">
      <c r="A14" s="43" t="s">
        <v>30</v>
      </c>
      <c r="B14" s="47">
        <v>605.34</v>
      </c>
      <c r="C14" s="48">
        <v>743.45</v>
      </c>
      <c r="D14" s="48">
        <v>919.01</v>
      </c>
      <c r="E14" s="48">
        <v>1229.49</v>
      </c>
      <c r="F14" s="54">
        <v>1451.84</v>
      </c>
      <c r="G14" s="54">
        <v>1591.82</v>
      </c>
      <c r="H14" s="46">
        <v>1770.15</v>
      </c>
      <c r="I14" s="46">
        <v>1871.35</v>
      </c>
      <c r="J14" s="46">
        <v>2096.85</v>
      </c>
      <c r="K14" s="46">
        <v>2183.65</v>
      </c>
      <c r="L14" s="46">
        <v>2336.96</v>
      </c>
      <c r="M14" s="46">
        <v>1960.95</v>
      </c>
      <c r="N14" s="46"/>
      <c r="O14" s="46"/>
      <c r="P14" s="46"/>
    </row>
    <row r="15" spans="1:16" x14ac:dyDescent="0.2">
      <c r="A15" s="43" t="s">
        <v>31</v>
      </c>
      <c r="B15" s="47">
        <v>828.58</v>
      </c>
      <c r="C15" s="48">
        <v>1017.62</v>
      </c>
      <c r="D15" s="48">
        <v>1269.6400000000001</v>
      </c>
      <c r="E15" s="48">
        <v>1570.9</v>
      </c>
      <c r="F15" s="54">
        <v>1894.13</v>
      </c>
      <c r="G15" s="54">
        <v>2084.16</v>
      </c>
      <c r="H15" s="46">
        <v>2182.52</v>
      </c>
      <c r="I15" s="46">
        <v>2320.6</v>
      </c>
      <c r="J15" s="46">
        <v>2283.29</v>
      </c>
      <c r="K15" s="46">
        <v>2892.84</v>
      </c>
      <c r="L15" s="46">
        <v>3203.93</v>
      </c>
      <c r="M15" s="46">
        <v>3333.05</v>
      </c>
      <c r="N15" s="46"/>
      <c r="O15" s="46"/>
      <c r="P15" s="46"/>
    </row>
    <row r="16" spans="1:16" x14ac:dyDescent="0.2">
      <c r="A16" s="43" t="s">
        <v>32</v>
      </c>
      <c r="B16" s="47">
        <v>575.27</v>
      </c>
      <c r="C16" s="48">
        <v>706.52</v>
      </c>
      <c r="D16" s="48">
        <v>687.1</v>
      </c>
      <c r="E16" s="48">
        <v>614.75</v>
      </c>
      <c r="F16" s="54">
        <v>779.85</v>
      </c>
      <c r="G16" s="54">
        <v>920.91</v>
      </c>
      <c r="H16" s="46">
        <v>1165.0899999999999</v>
      </c>
      <c r="I16" s="46">
        <v>1344.71</v>
      </c>
      <c r="J16" s="46">
        <v>1397.95</v>
      </c>
      <c r="K16" s="46">
        <v>1465.91</v>
      </c>
      <c r="L16" s="46">
        <v>1547.46</v>
      </c>
      <c r="M16" s="46">
        <v>1332.09</v>
      </c>
      <c r="N16" s="46"/>
      <c r="O16" s="46"/>
      <c r="P16" s="46"/>
    </row>
    <row r="17" spans="1:16" x14ac:dyDescent="0.2">
      <c r="A17" s="43" t="s">
        <v>33</v>
      </c>
      <c r="B17" s="47">
        <v>351.73</v>
      </c>
      <c r="C17" s="48">
        <v>431.97</v>
      </c>
      <c r="D17" s="48">
        <v>599.55999999999995</v>
      </c>
      <c r="E17" s="48">
        <v>638.58000000000004</v>
      </c>
      <c r="F17" s="54">
        <v>811.72</v>
      </c>
      <c r="G17" s="54">
        <v>861.55</v>
      </c>
      <c r="H17" s="46">
        <v>919.61</v>
      </c>
      <c r="I17" s="46">
        <v>926.26</v>
      </c>
      <c r="J17" s="46">
        <v>996.79</v>
      </c>
      <c r="K17" s="46">
        <v>1018.43</v>
      </c>
      <c r="L17" s="46">
        <v>1061.67</v>
      </c>
      <c r="M17" s="46">
        <v>1092.8</v>
      </c>
      <c r="N17" s="46"/>
      <c r="O17" s="46"/>
      <c r="P17" s="46"/>
    </row>
    <row r="18" spans="1:16" x14ac:dyDescent="0.2">
      <c r="A18" s="43" t="s">
        <v>34</v>
      </c>
      <c r="B18" s="47">
        <v>191.53</v>
      </c>
      <c r="C18" s="48">
        <v>235.23</v>
      </c>
      <c r="D18" s="48">
        <v>278.67</v>
      </c>
      <c r="E18" s="48">
        <v>316.95999999999998</v>
      </c>
      <c r="F18" s="54">
        <v>425.82</v>
      </c>
      <c r="G18" s="54">
        <v>592.79999999999995</v>
      </c>
      <c r="H18" s="46">
        <v>698.95</v>
      </c>
      <c r="I18" s="46">
        <v>710.69</v>
      </c>
      <c r="J18" s="46">
        <v>773.85</v>
      </c>
      <c r="K18" s="46">
        <v>892.02</v>
      </c>
      <c r="L18" s="46">
        <v>938.48</v>
      </c>
      <c r="M18" s="46">
        <v>1058.55</v>
      </c>
      <c r="N18" s="46"/>
      <c r="O18" s="46"/>
      <c r="P18" s="46"/>
    </row>
    <row r="19" spans="1:16" x14ac:dyDescent="0.2">
      <c r="A19" s="43" t="s">
        <v>35</v>
      </c>
      <c r="B19" s="47">
        <v>155.91</v>
      </c>
      <c r="C19" s="48">
        <v>191.48</v>
      </c>
      <c r="D19" s="48">
        <v>257.55</v>
      </c>
      <c r="E19" s="48">
        <v>329</v>
      </c>
      <c r="F19" s="54">
        <v>447.53</v>
      </c>
      <c r="G19" s="54">
        <v>597.6</v>
      </c>
      <c r="H19" s="46">
        <v>675.21</v>
      </c>
      <c r="I19" s="46">
        <v>677.96</v>
      </c>
      <c r="J19" s="46">
        <v>735.18</v>
      </c>
      <c r="K19" s="46">
        <v>800.72</v>
      </c>
      <c r="L19" s="46">
        <v>831.13</v>
      </c>
      <c r="M19" s="58">
        <v>900</v>
      </c>
      <c r="N19" s="46"/>
      <c r="O19" s="46"/>
      <c r="P19" s="46"/>
    </row>
    <row r="20" spans="1:16" x14ac:dyDescent="0.2">
      <c r="A20" s="43" t="s">
        <v>36</v>
      </c>
      <c r="B20" s="47">
        <v>325.70999999999998</v>
      </c>
      <c r="C20" s="48">
        <v>400.02</v>
      </c>
      <c r="D20" s="48">
        <v>426.35</v>
      </c>
      <c r="E20" s="48">
        <v>412.48</v>
      </c>
      <c r="F20" s="54">
        <v>484.65</v>
      </c>
      <c r="G20" s="54">
        <v>662.53</v>
      </c>
      <c r="H20" s="46">
        <v>893.76</v>
      </c>
      <c r="I20" s="46">
        <v>984.42</v>
      </c>
      <c r="J20" s="46">
        <v>1054.8499999999999</v>
      </c>
      <c r="K20" s="46">
        <v>1386.57</v>
      </c>
      <c r="L20" s="46">
        <v>1543.44</v>
      </c>
      <c r="M20" s="46">
        <v>3006.66</v>
      </c>
      <c r="N20" s="46"/>
      <c r="O20" s="46"/>
      <c r="P20" s="46"/>
    </row>
    <row r="21" spans="1:16" x14ac:dyDescent="0.2">
      <c r="A21" s="44"/>
      <c r="B21" s="90" t="s">
        <v>39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</row>
    <row r="22" spans="1:16" x14ac:dyDescent="0.2">
      <c r="A22" s="63" t="s">
        <v>1</v>
      </c>
      <c r="B22" s="49" t="s">
        <v>37</v>
      </c>
      <c r="C22" s="50">
        <f>C5/B5*100</f>
        <v>122.81345829914049</v>
      </c>
      <c r="D22" s="50">
        <f>D5/C5*100</f>
        <v>124.64919992966415</v>
      </c>
      <c r="E22" s="50">
        <f>E5/D5*100</f>
        <v>124.74043561674755</v>
      </c>
      <c r="F22" s="50">
        <f>F5/E5*100</f>
        <v>125.59428222468505</v>
      </c>
      <c r="G22" s="55">
        <f>G5/F5*100</f>
        <v>125.14001692809163</v>
      </c>
      <c r="H22" s="46">
        <v>117.5</v>
      </c>
      <c r="I22" s="46">
        <v>107.7</v>
      </c>
      <c r="J22" s="46">
        <v>109.5</v>
      </c>
      <c r="K22" s="58">
        <f>K5/J5*100</f>
        <v>118.91889082896816</v>
      </c>
      <c r="L22" s="58">
        <v>107.8</v>
      </c>
      <c r="M22" s="68">
        <f>M5/L5*100</f>
        <v>108.24269342367607</v>
      </c>
      <c r="N22" s="46"/>
      <c r="O22" s="46"/>
      <c r="P22" s="46"/>
    </row>
    <row r="23" spans="1:16" x14ac:dyDescent="0.2">
      <c r="A23" s="43" t="s">
        <v>22</v>
      </c>
      <c r="B23" s="49" t="s">
        <v>37</v>
      </c>
      <c r="C23" s="50">
        <f t="shared" ref="C23:G37" si="0">C6/B6*100</f>
        <v>122.80701754385966</v>
      </c>
      <c r="D23" s="50">
        <f t="shared" si="0"/>
        <v>130.84472049689441</v>
      </c>
      <c r="E23" s="50">
        <f t="shared" si="0"/>
        <v>130.92186461596887</v>
      </c>
      <c r="F23" s="50">
        <f t="shared" si="0"/>
        <v>115.19216823785349</v>
      </c>
      <c r="G23" s="55">
        <f t="shared" si="0"/>
        <v>134.25243940824677</v>
      </c>
      <c r="H23" s="46">
        <v>117.9</v>
      </c>
      <c r="I23" s="46">
        <v>110.7</v>
      </c>
      <c r="J23" s="46">
        <v>108.9</v>
      </c>
      <c r="K23" s="58">
        <f t="shared" ref="K23:K37" si="1">K6/J6*100</f>
        <v>148.97703273495247</v>
      </c>
      <c r="L23" s="58">
        <v>109</v>
      </c>
      <c r="M23" s="68">
        <f t="shared" ref="M23:M37" si="2">M6/L6*100</f>
        <v>110.61508138093595</v>
      </c>
      <c r="N23" s="46"/>
      <c r="O23" s="46"/>
      <c r="P23" s="46"/>
    </row>
    <row r="24" spans="1:16" x14ac:dyDescent="0.2">
      <c r="A24" s="43" t="s">
        <v>23</v>
      </c>
      <c r="B24" s="49" t="s">
        <v>37</v>
      </c>
      <c r="C24" s="50">
        <f t="shared" si="0"/>
        <v>122.81404161006648</v>
      </c>
      <c r="D24" s="50">
        <f t="shared" si="0"/>
        <v>108.20817324484806</v>
      </c>
      <c r="E24" s="50">
        <f t="shared" si="0"/>
        <v>141.69894555627286</v>
      </c>
      <c r="F24" s="50">
        <f t="shared" si="0"/>
        <v>123.11021678879229</v>
      </c>
      <c r="G24" s="55">
        <f t="shared" si="0"/>
        <v>108.28964411274902</v>
      </c>
      <c r="H24" s="46">
        <v>127.7</v>
      </c>
      <c r="I24" s="46">
        <v>118</v>
      </c>
      <c r="J24" s="46">
        <v>150.6</v>
      </c>
      <c r="K24" s="58">
        <f t="shared" si="1"/>
        <v>78.270415396389268</v>
      </c>
      <c r="L24" s="58">
        <v>110.2</v>
      </c>
      <c r="M24" s="68">
        <f t="shared" si="2"/>
        <v>0</v>
      </c>
      <c r="N24" s="46"/>
      <c r="O24" s="46"/>
      <c r="P24" s="46"/>
    </row>
    <row r="25" spans="1:16" x14ac:dyDescent="0.2">
      <c r="A25" s="43" t="s">
        <v>24</v>
      </c>
      <c r="B25" s="49" t="s">
        <v>37</v>
      </c>
      <c r="C25" s="50">
        <f t="shared" si="0"/>
        <v>122.81472268646274</v>
      </c>
      <c r="D25" s="50">
        <f t="shared" si="0"/>
        <v>121.54023861514605</v>
      </c>
      <c r="E25" s="50">
        <f t="shared" si="0"/>
        <v>130.91093723555218</v>
      </c>
      <c r="F25" s="50">
        <f t="shared" si="0"/>
        <v>132.18867474192973</v>
      </c>
      <c r="G25" s="55">
        <f t="shared" si="0"/>
        <v>104.88711339818389</v>
      </c>
      <c r="H25" s="46">
        <v>106.1</v>
      </c>
      <c r="I25" s="46">
        <v>128.4</v>
      </c>
      <c r="J25" s="46">
        <v>104.6</v>
      </c>
      <c r="K25" s="58">
        <f t="shared" si="1"/>
        <v>119.38589787422318</v>
      </c>
      <c r="L25" s="58">
        <v>102</v>
      </c>
      <c r="M25" s="68">
        <f t="shared" si="2"/>
        <v>107.2439234856711</v>
      </c>
      <c r="N25" s="46"/>
      <c r="O25" s="46"/>
      <c r="P25" s="46"/>
    </row>
    <row r="26" spans="1:16" x14ac:dyDescent="0.2">
      <c r="A26" s="43" t="s">
        <v>25</v>
      </c>
      <c r="B26" s="49" t="s">
        <v>37</v>
      </c>
      <c r="C26" s="50">
        <f t="shared" si="0"/>
        <v>122.81754879429221</v>
      </c>
      <c r="D26" s="50">
        <f t="shared" si="0"/>
        <v>115.39729088116184</v>
      </c>
      <c r="E26" s="50">
        <f t="shared" si="0"/>
        <v>110.48937509075947</v>
      </c>
      <c r="F26" s="50">
        <f t="shared" si="0"/>
        <v>157.07745553316394</v>
      </c>
      <c r="G26" s="55">
        <f t="shared" si="0"/>
        <v>101.46285682410856</v>
      </c>
      <c r="H26" s="46">
        <v>113.3</v>
      </c>
      <c r="I26" s="46">
        <v>116.8</v>
      </c>
      <c r="J26" s="46">
        <v>118.3</v>
      </c>
      <c r="K26" s="58">
        <f t="shared" si="1"/>
        <v>111.81447932027247</v>
      </c>
      <c r="L26" s="58">
        <v>114.6</v>
      </c>
      <c r="M26" s="68">
        <f t="shared" si="2"/>
        <v>108.23687346748673</v>
      </c>
      <c r="N26" s="46"/>
      <c r="O26" s="46"/>
      <c r="P26" s="46"/>
    </row>
    <row r="27" spans="1:16" x14ac:dyDescent="0.2">
      <c r="A27" s="43" t="s">
        <v>26</v>
      </c>
      <c r="B27" s="49" t="s">
        <v>37</v>
      </c>
      <c r="C27" s="50">
        <f t="shared" si="0"/>
        <v>122.81458621992694</v>
      </c>
      <c r="D27" s="50">
        <f t="shared" si="0"/>
        <v>140.55280633829901</v>
      </c>
      <c r="E27" s="50">
        <f t="shared" si="0"/>
        <v>154.29884889723994</v>
      </c>
      <c r="F27" s="50">
        <f t="shared" si="0"/>
        <v>116.36518408171952</v>
      </c>
      <c r="G27" s="55">
        <f t="shared" si="0"/>
        <v>126.79529383077299</v>
      </c>
      <c r="H27" s="46">
        <v>105.5</v>
      </c>
      <c r="I27" s="46">
        <v>99.2</v>
      </c>
      <c r="J27" s="46">
        <v>105.5</v>
      </c>
      <c r="K27" s="58">
        <f t="shared" si="1"/>
        <v>117.29267142908945</v>
      </c>
      <c r="L27" s="58">
        <v>103.7</v>
      </c>
      <c r="M27" s="68">
        <f t="shared" si="2"/>
        <v>121.32870469782644</v>
      </c>
      <c r="N27" s="46"/>
      <c r="O27" s="46"/>
      <c r="P27" s="46"/>
    </row>
    <row r="28" spans="1:16" x14ac:dyDescent="0.2">
      <c r="A28" s="43" t="s">
        <v>27</v>
      </c>
      <c r="B28" s="49" t="s">
        <v>37</v>
      </c>
      <c r="C28" s="50">
        <f t="shared" si="0"/>
        <v>122.81575204012879</v>
      </c>
      <c r="D28" s="50">
        <f t="shared" si="0"/>
        <v>128.46017860952787</v>
      </c>
      <c r="E28" s="50">
        <f t="shared" si="0"/>
        <v>121.86302539949938</v>
      </c>
      <c r="F28" s="50">
        <f t="shared" si="0"/>
        <v>114.17417885165786</v>
      </c>
      <c r="G28" s="55">
        <f t="shared" si="0"/>
        <v>120.75339779335279</v>
      </c>
      <c r="H28" s="46">
        <v>128.69999999999999</v>
      </c>
      <c r="I28" s="46">
        <v>110.7</v>
      </c>
      <c r="J28" s="46">
        <v>107.6</v>
      </c>
      <c r="K28" s="58">
        <f t="shared" si="1"/>
        <v>93.191306992562289</v>
      </c>
      <c r="L28" s="58">
        <v>115</v>
      </c>
      <c r="M28" s="68">
        <f t="shared" si="2"/>
        <v>104.71615758081371</v>
      </c>
      <c r="N28" s="46"/>
      <c r="O28" s="46"/>
      <c r="P28" s="46"/>
    </row>
    <row r="29" spans="1:16" x14ac:dyDescent="0.2">
      <c r="A29" s="43" t="s">
        <v>28</v>
      </c>
      <c r="B29" s="49" t="s">
        <v>37</v>
      </c>
      <c r="C29" s="50">
        <f t="shared" si="0"/>
        <v>122.81280656380989</v>
      </c>
      <c r="D29" s="50">
        <f t="shared" si="0"/>
        <v>149.70590371069639</v>
      </c>
      <c r="E29" s="50">
        <f t="shared" si="0"/>
        <v>125.60147458284827</v>
      </c>
      <c r="F29" s="50">
        <f t="shared" si="0"/>
        <v>128.50081099868694</v>
      </c>
      <c r="G29" s="55">
        <f t="shared" si="0"/>
        <v>106.24361363226542</v>
      </c>
      <c r="H29" s="46">
        <v>109.4</v>
      </c>
      <c r="I29" s="46">
        <v>105.7</v>
      </c>
      <c r="J29" s="46">
        <v>116.1</v>
      </c>
      <c r="K29" s="58">
        <f t="shared" si="1"/>
        <v>109.44821338277433</v>
      </c>
      <c r="L29" s="58">
        <v>110.5</v>
      </c>
      <c r="M29" s="68">
        <f t="shared" si="2"/>
        <v>107.64210783117834</v>
      </c>
      <c r="N29" s="46"/>
      <c r="O29" s="46"/>
      <c r="P29" s="46"/>
    </row>
    <row r="30" spans="1:16" x14ac:dyDescent="0.2">
      <c r="A30" s="43" t="s">
        <v>29</v>
      </c>
      <c r="B30" s="49" t="s">
        <v>37</v>
      </c>
      <c r="C30" s="50">
        <f t="shared" si="0"/>
        <v>122.81191241584277</v>
      </c>
      <c r="D30" s="50">
        <f t="shared" si="0"/>
        <v>160.84551560647967</v>
      </c>
      <c r="E30" s="50">
        <f t="shared" si="0"/>
        <v>205.95062638172439</v>
      </c>
      <c r="F30" s="50">
        <f t="shared" si="0"/>
        <v>145.17547783045592</v>
      </c>
      <c r="G30" s="55">
        <f t="shared" si="0"/>
        <v>71.256482670089866</v>
      </c>
      <c r="H30" s="46">
        <v>122</v>
      </c>
      <c r="I30" s="46">
        <v>105</v>
      </c>
      <c r="J30" s="46">
        <v>122.2</v>
      </c>
      <c r="K30" s="58">
        <f t="shared" si="1"/>
        <v>89.500824132818906</v>
      </c>
      <c r="L30" s="58">
        <v>100.4</v>
      </c>
      <c r="M30" s="68">
        <f t="shared" si="2"/>
        <v>119.96863404333833</v>
      </c>
      <c r="N30" s="46"/>
      <c r="O30" s="46"/>
      <c r="P30" s="46"/>
    </row>
    <row r="31" spans="1:16" x14ac:dyDescent="0.2">
      <c r="A31" s="43" t="s">
        <v>30</v>
      </c>
      <c r="B31" s="49" t="s">
        <v>37</v>
      </c>
      <c r="C31" s="50">
        <f t="shared" si="0"/>
        <v>122.81527736478672</v>
      </c>
      <c r="D31" s="50">
        <f t="shared" si="0"/>
        <v>123.61423095029926</v>
      </c>
      <c r="E31" s="50">
        <f t="shared" si="0"/>
        <v>133.78418080325568</v>
      </c>
      <c r="F31" s="50">
        <f t="shared" si="0"/>
        <v>118.08473432073461</v>
      </c>
      <c r="G31" s="55">
        <f t="shared" si="0"/>
        <v>109.64155829843509</v>
      </c>
      <c r="H31" s="46">
        <v>111.2</v>
      </c>
      <c r="I31" s="46">
        <v>105.7</v>
      </c>
      <c r="J31" s="46">
        <v>112.1</v>
      </c>
      <c r="K31" s="58">
        <f t="shared" si="1"/>
        <v>104.1395426473043</v>
      </c>
      <c r="L31" s="58">
        <v>107</v>
      </c>
      <c r="M31" s="68">
        <f t="shared" si="2"/>
        <v>83.910293714911674</v>
      </c>
      <c r="N31" s="46"/>
      <c r="O31" s="46"/>
      <c r="P31" s="46"/>
    </row>
    <row r="32" spans="1:16" x14ac:dyDescent="0.2">
      <c r="A32" s="43" t="s">
        <v>31</v>
      </c>
      <c r="B32" s="49" t="s">
        <v>37</v>
      </c>
      <c r="C32" s="50">
        <f t="shared" si="0"/>
        <v>122.81493639720968</v>
      </c>
      <c r="D32" s="50">
        <f t="shared" si="0"/>
        <v>124.76562960633638</v>
      </c>
      <c r="E32" s="50">
        <f t="shared" si="0"/>
        <v>123.72798588576288</v>
      </c>
      <c r="F32" s="50">
        <f t="shared" si="0"/>
        <v>120.5761028709657</v>
      </c>
      <c r="G32" s="55">
        <f t="shared" si="0"/>
        <v>110.03257432172025</v>
      </c>
      <c r="H32" s="46">
        <v>104.7</v>
      </c>
      <c r="I32" s="46">
        <v>106.3</v>
      </c>
      <c r="J32" s="46">
        <v>98.4</v>
      </c>
      <c r="K32" s="58">
        <f t="shared" si="1"/>
        <v>126.69612707978399</v>
      </c>
      <c r="L32" s="58">
        <v>110.8</v>
      </c>
      <c r="M32" s="68">
        <f t="shared" si="2"/>
        <v>104.03005059411412</v>
      </c>
      <c r="N32" s="46"/>
      <c r="O32" s="46"/>
      <c r="P32" s="46"/>
    </row>
    <row r="33" spans="1:16" x14ac:dyDescent="0.2">
      <c r="A33" s="43" t="s">
        <v>32</v>
      </c>
      <c r="B33" s="49" t="s">
        <v>37</v>
      </c>
      <c r="C33" s="50">
        <f t="shared" si="0"/>
        <v>122.81537365063362</v>
      </c>
      <c r="D33" s="50">
        <f t="shared" si="0"/>
        <v>97.251316310932467</v>
      </c>
      <c r="E33" s="50">
        <f t="shared" si="0"/>
        <v>89.470237228933186</v>
      </c>
      <c r="F33" s="50">
        <f t="shared" si="0"/>
        <v>126.85644570963808</v>
      </c>
      <c r="G33" s="55">
        <f t="shared" si="0"/>
        <v>118.08809386420465</v>
      </c>
      <c r="H33" s="46">
        <v>126.5</v>
      </c>
      <c r="I33" s="46">
        <v>115.4</v>
      </c>
      <c r="J33" s="46">
        <v>104</v>
      </c>
      <c r="K33" s="58">
        <f t="shared" si="1"/>
        <v>104.86140419900569</v>
      </c>
      <c r="L33" s="58">
        <v>105.6</v>
      </c>
      <c r="M33" s="68">
        <f t="shared" si="2"/>
        <v>86.082354309642895</v>
      </c>
      <c r="N33" s="46"/>
      <c r="O33" s="46"/>
      <c r="P33" s="46"/>
    </row>
    <row r="34" spans="1:16" x14ac:dyDescent="0.2">
      <c r="A34" s="43" t="s">
        <v>33</v>
      </c>
      <c r="B34" s="49" t="s">
        <v>37</v>
      </c>
      <c r="C34" s="50">
        <f t="shared" si="0"/>
        <v>122.81295311744805</v>
      </c>
      <c r="D34" s="50">
        <f t="shared" si="0"/>
        <v>138.7966756950714</v>
      </c>
      <c r="E34" s="50">
        <f t="shared" si="0"/>
        <v>106.50810594435922</v>
      </c>
      <c r="F34" s="50">
        <f t="shared" si="0"/>
        <v>127.11328259575933</v>
      </c>
      <c r="G34" s="55">
        <f t="shared" si="0"/>
        <v>106.13881634061005</v>
      </c>
      <c r="H34" s="46">
        <v>106.7</v>
      </c>
      <c r="I34" s="46">
        <v>100.7</v>
      </c>
      <c r="J34" s="46">
        <v>107.6</v>
      </c>
      <c r="K34" s="58">
        <f t="shared" si="1"/>
        <v>102.1709688098797</v>
      </c>
      <c r="L34" s="58">
        <v>104.2</v>
      </c>
      <c r="M34" s="68">
        <f t="shared" si="2"/>
        <v>102.93217289741632</v>
      </c>
      <c r="N34" s="46"/>
      <c r="O34" s="46"/>
      <c r="P34" s="46"/>
    </row>
    <row r="35" spans="1:16" x14ac:dyDescent="0.2">
      <c r="A35" s="43" t="s">
        <v>34</v>
      </c>
      <c r="B35" s="49" t="s">
        <v>37</v>
      </c>
      <c r="C35" s="50">
        <f t="shared" si="0"/>
        <v>122.81626899180284</v>
      </c>
      <c r="D35" s="50">
        <f t="shared" si="0"/>
        <v>118.46703226629258</v>
      </c>
      <c r="E35" s="50">
        <f t="shared" si="0"/>
        <v>113.74026626475759</v>
      </c>
      <c r="F35" s="50">
        <f t="shared" si="0"/>
        <v>134.34502776375567</v>
      </c>
      <c r="G35" s="55">
        <f t="shared" si="0"/>
        <v>139.21375228969987</v>
      </c>
      <c r="H35" s="46">
        <v>117.9</v>
      </c>
      <c r="I35" s="46">
        <v>101.7</v>
      </c>
      <c r="J35" s="46">
        <v>108.9</v>
      </c>
      <c r="K35" s="58">
        <f t="shared" si="1"/>
        <v>115.27040124055048</v>
      </c>
      <c r="L35" s="58">
        <v>105.2</v>
      </c>
      <c r="M35" s="68">
        <f t="shared" si="2"/>
        <v>112.79409257522801</v>
      </c>
      <c r="N35" s="46"/>
      <c r="O35" s="46"/>
      <c r="P35" s="46"/>
    </row>
    <row r="36" spans="1:16" x14ac:dyDescent="0.2">
      <c r="A36" s="43" t="s">
        <v>35</v>
      </c>
      <c r="B36" s="49" t="s">
        <v>37</v>
      </c>
      <c r="C36" s="50">
        <f t="shared" si="0"/>
        <v>122.81444423064589</v>
      </c>
      <c r="D36" s="50">
        <f t="shared" si="0"/>
        <v>134.50490912889074</v>
      </c>
      <c r="E36" s="50">
        <f t="shared" si="0"/>
        <v>127.7421859833042</v>
      </c>
      <c r="F36" s="50">
        <f t="shared" si="0"/>
        <v>136.02735562310028</v>
      </c>
      <c r="G36" s="55">
        <f t="shared" si="0"/>
        <v>133.53294751189867</v>
      </c>
      <c r="H36" s="46">
        <v>113</v>
      </c>
      <c r="I36" s="46">
        <v>100.4</v>
      </c>
      <c r="J36" s="46">
        <v>108.4</v>
      </c>
      <c r="K36" s="58">
        <f t="shared" si="1"/>
        <v>108.91482358061972</v>
      </c>
      <c r="L36" s="58">
        <v>103.8</v>
      </c>
      <c r="M36" s="68">
        <f t="shared" si="2"/>
        <v>108.28630900099864</v>
      </c>
      <c r="N36" s="46"/>
      <c r="O36" s="46"/>
      <c r="P36" s="46"/>
    </row>
    <row r="37" spans="1:16" x14ac:dyDescent="0.2">
      <c r="A37" s="45" t="s">
        <v>36</v>
      </c>
      <c r="B37" s="51" t="s">
        <v>37</v>
      </c>
      <c r="C37" s="52">
        <f t="shared" si="0"/>
        <v>122.81477387860366</v>
      </c>
      <c r="D37" s="52">
        <f t="shared" si="0"/>
        <v>106.58217089145543</v>
      </c>
      <c r="E37" s="52">
        <f t="shared" si="0"/>
        <v>96.746804268793241</v>
      </c>
      <c r="F37" s="52">
        <f t="shared" si="0"/>
        <v>117.49660589604343</v>
      </c>
      <c r="G37" s="52">
        <f t="shared" si="0"/>
        <v>136.70277519859692</v>
      </c>
      <c r="H37" s="53">
        <v>134.9</v>
      </c>
      <c r="I37" s="53">
        <v>110.1</v>
      </c>
      <c r="J37" s="53">
        <v>107.2</v>
      </c>
      <c r="K37" s="59">
        <f t="shared" si="1"/>
        <v>131.44712518367541</v>
      </c>
      <c r="L37" s="59">
        <v>111.3</v>
      </c>
      <c r="M37" s="68">
        <f t="shared" si="2"/>
        <v>194.8025190483595</v>
      </c>
      <c r="N37" s="46"/>
      <c r="O37" s="46"/>
      <c r="P37" s="46"/>
    </row>
    <row r="40" spans="1:16" x14ac:dyDescent="0.2">
      <c r="A40" s="67" t="s">
        <v>73</v>
      </c>
      <c r="B40" s="78">
        <v>2019</v>
      </c>
      <c r="C40" s="79">
        <v>2020</v>
      </c>
      <c r="D40" s="79">
        <v>2021</v>
      </c>
      <c r="E40" s="80">
        <v>2022</v>
      </c>
      <c r="F40" s="84">
        <v>2023</v>
      </c>
      <c r="G40" s="84">
        <v>2024</v>
      </c>
    </row>
    <row r="41" spans="1:16" x14ac:dyDescent="0.2">
      <c r="A41" s="33" t="s">
        <v>74</v>
      </c>
      <c r="E41" s="81"/>
    </row>
    <row r="42" spans="1:16" x14ac:dyDescent="0.2">
      <c r="A42" s="63" t="s">
        <v>1</v>
      </c>
      <c r="B42" s="64">
        <v>1335.52</v>
      </c>
      <c r="C42" s="69">
        <v>1393.78</v>
      </c>
      <c r="D42" s="70">
        <v>1540.84</v>
      </c>
      <c r="E42" s="81">
        <v>1760.29</v>
      </c>
      <c r="F42">
        <v>2013.11</v>
      </c>
      <c r="G42">
        <v>2310.21</v>
      </c>
    </row>
    <row r="43" spans="1:16" x14ac:dyDescent="0.2">
      <c r="A43" s="60" t="s">
        <v>70</v>
      </c>
      <c r="B43" s="61">
        <v>544.37</v>
      </c>
      <c r="C43" s="71">
        <v>572.79</v>
      </c>
      <c r="D43" s="66">
        <v>633.91</v>
      </c>
      <c r="E43" s="81">
        <v>716.16</v>
      </c>
      <c r="F43">
        <v>811.73</v>
      </c>
      <c r="G43">
        <v>857.43</v>
      </c>
    </row>
    <row r="44" spans="1:16" x14ac:dyDescent="0.2">
      <c r="A44" s="60" t="s">
        <v>71</v>
      </c>
      <c r="B44" s="61">
        <v>2597.48</v>
      </c>
      <c r="C44" s="71">
        <v>2546.63</v>
      </c>
      <c r="D44" s="66">
        <v>2840.75</v>
      </c>
      <c r="E44" s="81">
        <v>3395.17</v>
      </c>
      <c r="F44">
        <v>3646.93</v>
      </c>
      <c r="G44">
        <v>4139.03</v>
      </c>
    </row>
    <row r="45" spans="1:16" x14ac:dyDescent="0.2">
      <c r="A45" s="62" t="s">
        <v>43</v>
      </c>
      <c r="B45" s="61">
        <v>1580.28</v>
      </c>
      <c r="C45" s="71">
        <v>1698.28</v>
      </c>
      <c r="D45" s="66">
        <v>1995.53</v>
      </c>
      <c r="E45" s="81">
        <v>2208.0700000000002</v>
      </c>
      <c r="F45">
        <v>2373.39</v>
      </c>
      <c r="G45">
        <v>2470.2399999999998</v>
      </c>
    </row>
    <row r="46" spans="1:16" x14ac:dyDescent="0.2">
      <c r="A46" s="62" t="s">
        <v>44</v>
      </c>
      <c r="B46" s="61">
        <v>2034.1</v>
      </c>
      <c r="C46" s="71">
        <v>2299.88</v>
      </c>
      <c r="D46" s="66">
        <v>2770.52</v>
      </c>
      <c r="E46" s="81">
        <v>3311.89</v>
      </c>
      <c r="F46">
        <v>3636.18</v>
      </c>
      <c r="G46" s="85">
        <v>3859.7</v>
      </c>
    </row>
    <row r="47" spans="1:16" x14ac:dyDescent="0.2">
      <c r="A47" s="62" t="s">
        <v>72</v>
      </c>
      <c r="B47" s="61">
        <v>903.65</v>
      </c>
      <c r="C47" s="71">
        <v>941.82</v>
      </c>
      <c r="D47" s="66">
        <v>1030.0899999999999</v>
      </c>
      <c r="E47" s="81">
        <v>1105.1400000000001</v>
      </c>
      <c r="F47">
        <v>1198.74</v>
      </c>
      <c r="G47">
        <v>1346.77</v>
      </c>
    </row>
    <row r="48" spans="1:16" x14ac:dyDescent="0.2">
      <c r="A48" s="62" t="s">
        <v>27</v>
      </c>
      <c r="B48" s="61">
        <v>2435.08</v>
      </c>
      <c r="C48" s="71">
        <v>2403.84</v>
      </c>
      <c r="D48" s="66">
        <v>2452.67</v>
      </c>
      <c r="E48" s="81">
        <v>2708.81</v>
      </c>
      <c r="F48">
        <v>3004.25</v>
      </c>
      <c r="G48">
        <v>3072.36</v>
      </c>
    </row>
    <row r="49" spans="1:7" x14ac:dyDescent="0.2">
      <c r="A49" s="62" t="s">
        <v>45</v>
      </c>
      <c r="B49" s="61">
        <v>1235.43</v>
      </c>
      <c r="C49" s="71">
        <v>1246.57</v>
      </c>
      <c r="D49" s="66">
        <v>1339.88</v>
      </c>
      <c r="E49" s="81">
        <v>1528.82</v>
      </c>
      <c r="F49">
        <v>1672.53</v>
      </c>
      <c r="G49">
        <v>1862.71</v>
      </c>
    </row>
    <row r="50" spans="1:7" x14ac:dyDescent="0.2">
      <c r="A50" s="62" t="s">
        <v>46</v>
      </c>
      <c r="B50" s="61">
        <v>1170.3900000000001</v>
      </c>
      <c r="C50" s="71">
        <v>1073.96</v>
      </c>
      <c r="D50" s="66">
        <v>1079.0899999999999</v>
      </c>
      <c r="E50" s="81">
        <v>1079.9000000000001</v>
      </c>
      <c r="F50">
        <v>1079.0899999999999</v>
      </c>
      <c r="G50">
        <v>1342.05</v>
      </c>
    </row>
    <row r="51" spans="1:7" x14ac:dyDescent="0.2">
      <c r="A51" s="62" t="s">
        <v>47</v>
      </c>
      <c r="B51" s="61">
        <v>1960.95</v>
      </c>
      <c r="C51" s="71">
        <v>1557.65</v>
      </c>
      <c r="D51" s="66">
        <v>1922.47</v>
      </c>
      <c r="E51" s="81">
        <v>2395.39</v>
      </c>
      <c r="F51">
        <v>2778.72</v>
      </c>
      <c r="G51">
        <v>3137.28</v>
      </c>
    </row>
    <row r="52" spans="1:7" x14ac:dyDescent="0.2">
      <c r="A52" s="62" t="s">
        <v>48</v>
      </c>
      <c r="B52" s="61">
        <v>2584.12</v>
      </c>
      <c r="C52" s="71">
        <v>2706.94</v>
      </c>
      <c r="D52" s="66">
        <v>3175.51</v>
      </c>
      <c r="E52" s="81">
        <v>3671.79</v>
      </c>
      <c r="F52">
        <v>4250.41</v>
      </c>
      <c r="G52">
        <v>4609.84</v>
      </c>
    </row>
    <row r="53" spans="1:7" x14ac:dyDescent="0.2">
      <c r="A53" s="62" t="s">
        <v>49</v>
      </c>
      <c r="B53" s="61">
        <v>3333.05</v>
      </c>
      <c r="C53" s="71">
        <v>3580.17</v>
      </c>
      <c r="D53" s="66">
        <v>4296.47</v>
      </c>
      <c r="E53" s="81">
        <v>5051.87</v>
      </c>
      <c r="F53">
        <v>5679.65</v>
      </c>
      <c r="G53" s="85">
        <v>6199.3</v>
      </c>
    </row>
    <row r="54" spans="1:7" x14ac:dyDescent="0.2">
      <c r="A54" s="62" t="s">
        <v>50</v>
      </c>
      <c r="B54" s="61">
        <v>1332.09</v>
      </c>
      <c r="C54" s="71">
        <v>1309.8900000000001</v>
      </c>
      <c r="D54" s="66">
        <v>1410.97</v>
      </c>
      <c r="E54" s="81">
        <v>1769.33</v>
      </c>
      <c r="F54">
        <v>2040.21</v>
      </c>
      <c r="G54">
        <v>2325.25</v>
      </c>
    </row>
    <row r="55" spans="1:7" x14ac:dyDescent="0.2">
      <c r="A55" s="62" t="s">
        <v>51</v>
      </c>
      <c r="B55" s="61">
        <v>1253.2</v>
      </c>
      <c r="C55" s="71">
        <v>1319.92</v>
      </c>
      <c r="D55" s="66">
        <v>1915.65</v>
      </c>
      <c r="E55" s="81">
        <v>2215.2199999999998</v>
      </c>
      <c r="F55" s="68">
        <v>2388</v>
      </c>
      <c r="G55">
        <v>2587.04</v>
      </c>
    </row>
    <row r="56" spans="1:7" x14ac:dyDescent="0.2">
      <c r="A56" s="62" t="s">
        <v>52</v>
      </c>
      <c r="B56" s="61">
        <v>1624.65</v>
      </c>
      <c r="C56" s="71">
        <v>1431.2</v>
      </c>
      <c r="D56" s="66">
        <v>1271.2</v>
      </c>
      <c r="E56" s="81">
        <v>1505.99</v>
      </c>
      <c r="F56">
        <v>1707.08</v>
      </c>
      <c r="G56">
        <v>1745.91</v>
      </c>
    </row>
    <row r="57" spans="1:7" x14ac:dyDescent="0.2">
      <c r="A57" s="62" t="s">
        <v>53</v>
      </c>
      <c r="B57" s="61">
        <v>1092.8</v>
      </c>
      <c r="C57" s="71">
        <v>1215.33</v>
      </c>
      <c r="D57" s="66">
        <v>1298.8699999999999</v>
      </c>
      <c r="E57" s="81">
        <v>1479.93</v>
      </c>
      <c r="F57">
        <v>1643.18</v>
      </c>
      <c r="G57">
        <v>1955.07</v>
      </c>
    </row>
    <row r="58" spans="1:7" x14ac:dyDescent="0.2">
      <c r="A58" s="62" t="s">
        <v>34</v>
      </c>
      <c r="B58" s="61">
        <v>1058.55</v>
      </c>
      <c r="C58" s="71">
        <v>1117.5999999999999</v>
      </c>
      <c r="D58" s="66">
        <v>1247.46</v>
      </c>
      <c r="E58" s="81">
        <v>1386.36</v>
      </c>
      <c r="F58">
        <v>1645.79</v>
      </c>
      <c r="G58">
        <v>2024.22</v>
      </c>
    </row>
    <row r="59" spans="1:7" x14ac:dyDescent="0.2">
      <c r="A59" s="62" t="s">
        <v>54</v>
      </c>
      <c r="B59" s="61">
        <v>900</v>
      </c>
      <c r="C59" s="71">
        <v>977.22</v>
      </c>
      <c r="D59" s="66">
        <v>1023.12</v>
      </c>
      <c r="E59" s="81">
        <v>1141.48</v>
      </c>
      <c r="F59">
        <v>1344.74</v>
      </c>
      <c r="G59">
        <v>1691.82</v>
      </c>
    </row>
    <row r="60" spans="1:7" x14ac:dyDescent="0.2">
      <c r="A60" s="62" t="s">
        <v>55</v>
      </c>
      <c r="B60" s="61">
        <v>1086.42</v>
      </c>
      <c r="C60" s="71">
        <v>1158.55</v>
      </c>
      <c r="D60" s="66">
        <v>1259.21</v>
      </c>
      <c r="E60" s="81">
        <v>1473.02</v>
      </c>
      <c r="F60">
        <v>1678.11</v>
      </c>
      <c r="G60">
        <v>1949.56</v>
      </c>
    </row>
    <row r="61" spans="1:7" x14ac:dyDescent="0.2">
      <c r="A61" s="62" t="s">
        <v>56</v>
      </c>
      <c r="B61" s="61">
        <v>3006.66</v>
      </c>
      <c r="C61" s="71">
        <v>3314.66</v>
      </c>
      <c r="D61" s="86">
        <v>3952.8</v>
      </c>
      <c r="E61" s="81">
        <v>4396.57</v>
      </c>
      <c r="F61">
        <v>4746.1099999999997</v>
      </c>
      <c r="G61">
        <v>4938.5600000000004</v>
      </c>
    </row>
    <row r="62" spans="1:7" x14ac:dyDescent="0.2">
      <c r="A62" s="92"/>
      <c r="B62" s="92"/>
      <c r="C62" s="92"/>
      <c r="D62" s="93"/>
    </row>
    <row r="63" spans="1:7" ht="13.5" thickBot="1" x14ac:dyDescent="0.25">
      <c r="A63" s="94" t="s">
        <v>39</v>
      </c>
      <c r="B63" s="94"/>
      <c r="C63" s="94"/>
      <c r="D63" s="93"/>
    </row>
    <row r="64" spans="1:7" x14ac:dyDescent="0.2">
      <c r="A64" s="63" t="s">
        <v>1</v>
      </c>
      <c r="B64" s="72">
        <v>108.24269342367607</v>
      </c>
      <c r="C64" s="73">
        <v>104.36234575296514</v>
      </c>
      <c r="D64" s="73">
        <v>110.55116302429364</v>
      </c>
      <c r="E64" s="82">
        <f>E42/D42*100</f>
        <v>114.24223151008542</v>
      </c>
      <c r="F64">
        <v>114.4</v>
      </c>
      <c r="G64">
        <v>114.8</v>
      </c>
    </row>
    <row r="65" spans="1:7" x14ac:dyDescent="0.2">
      <c r="A65" s="75" t="s">
        <v>41</v>
      </c>
      <c r="B65" s="76">
        <v>110.61508138093595</v>
      </c>
      <c r="C65" s="74">
        <v>105.22071385271046</v>
      </c>
      <c r="D65" s="74">
        <v>110.67057734946491</v>
      </c>
      <c r="E65" s="83">
        <f t="shared" ref="E65:E83" si="3">E43/D43*100</f>
        <v>112.97502800082032</v>
      </c>
      <c r="F65">
        <v>113.3</v>
      </c>
      <c r="G65">
        <v>105.6</v>
      </c>
    </row>
    <row r="66" spans="1:7" x14ac:dyDescent="0.2">
      <c r="A66" s="75" t="s">
        <v>42</v>
      </c>
      <c r="B66" s="76">
        <v>107.2</v>
      </c>
      <c r="C66" s="74">
        <v>98.04233333846652</v>
      </c>
      <c r="D66" s="74">
        <v>111.54938094658431</v>
      </c>
      <c r="E66" s="83">
        <f t="shared" si="3"/>
        <v>119.5166769339083</v>
      </c>
      <c r="F66">
        <v>107.4</v>
      </c>
      <c r="G66">
        <v>113.5</v>
      </c>
    </row>
    <row r="67" spans="1:7" x14ac:dyDescent="0.2">
      <c r="A67" s="75" t="s">
        <v>43</v>
      </c>
      <c r="B67" s="76">
        <v>108.2</v>
      </c>
      <c r="C67" s="74">
        <v>107.46703115903512</v>
      </c>
      <c r="D67" s="74">
        <v>117.50300303836822</v>
      </c>
      <c r="E67" s="83">
        <f t="shared" si="3"/>
        <v>110.65080454816515</v>
      </c>
      <c r="F67">
        <v>107.5</v>
      </c>
      <c r="G67">
        <v>104.1</v>
      </c>
    </row>
    <row r="68" spans="1:7" x14ac:dyDescent="0.2">
      <c r="A68" s="75" t="s">
        <v>58</v>
      </c>
      <c r="B68" s="76">
        <v>121.3</v>
      </c>
      <c r="C68" s="74">
        <v>113.06622093309082</v>
      </c>
      <c r="D68" s="74">
        <v>120.46367636572342</v>
      </c>
      <c r="E68" s="83">
        <f t="shared" si="3"/>
        <v>119.54037509204048</v>
      </c>
      <c r="F68">
        <v>109.8</v>
      </c>
      <c r="G68">
        <v>106.1</v>
      </c>
    </row>
    <row r="69" spans="1:7" x14ac:dyDescent="0.2">
      <c r="A69" s="75" t="s">
        <v>59</v>
      </c>
      <c r="B69" s="76"/>
      <c r="C69" s="74">
        <v>104.22398052343276</v>
      </c>
      <c r="D69" s="74">
        <v>109.37227920409418</v>
      </c>
      <c r="E69" s="83">
        <f t="shared" si="3"/>
        <v>107.28577114621054</v>
      </c>
      <c r="F69">
        <v>108.5</v>
      </c>
      <c r="G69">
        <v>112.3</v>
      </c>
    </row>
    <row r="70" spans="1:7" x14ac:dyDescent="0.2">
      <c r="A70" s="75" t="s">
        <v>27</v>
      </c>
      <c r="B70" s="76">
        <v>104.7</v>
      </c>
      <c r="C70" s="74">
        <v>98.717085270299137</v>
      </c>
      <c r="D70" s="74">
        <v>102.03133320021298</v>
      </c>
      <c r="E70" s="83">
        <f t="shared" si="3"/>
        <v>110.44331279788963</v>
      </c>
      <c r="F70">
        <v>110.9</v>
      </c>
      <c r="G70">
        <v>102.3</v>
      </c>
    </row>
    <row r="71" spans="1:7" x14ac:dyDescent="0.2">
      <c r="A71" s="75" t="s">
        <v>45</v>
      </c>
      <c r="B71" s="76">
        <v>107.6</v>
      </c>
      <c r="C71" s="74">
        <v>100.90171033567259</v>
      </c>
      <c r="D71" s="74">
        <v>107.48533977233529</v>
      </c>
      <c r="E71" s="83">
        <f t="shared" si="3"/>
        <v>114.1012627996537</v>
      </c>
      <c r="F71">
        <v>109.4</v>
      </c>
      <c r="G71">
        <v>111.4</v>
      </c>
    </row>
    <row r="72" spans="1:7" x14ac:dyDescent="0.2">
      <c r="A72" s="75" t="s">
        <v>57</v>
      </c>
      <c r="B72" s="76">
        <v>120</v>
      </c>
      <c r="C72" s="74">
        <v>91.760866036107615</v>
      </c>
      <c r="D72" s="74">
        <v>100.47767142165442</v>
      </c>
      <c r="E72" s="83">
        <f t="shared" si="3"/>
        <v>100.07506324773654</v>
      </c>
      <c r="F72">
        <v>99.9</v>
      </c>
      <c r="G72">
        <v>124.4</v>
      </c>
    </row>
    <row r="73" spans="1:7" x14ac:dyDescent="0.2">
      <c r="A73" s="75" t="s">
        <v>60</v>
      </c>
      <c r="B73" s="77">
        <v>83.910293714911674</v>
      </c>
      <c r="C73" s="68">
        <v>79.433437874499617</v>
      </c>
      <c r="D73" s="68">
        <v>123.42117934067345</v>
      </c>
      <c r="E73" s="83">
        <f t="shared" si="3"/>
        <v>124.59960363490717</v>
      </c>
      <c r="F73" s="68">
        <v>116</v>
      </c>
      <c r="G73" s="68">
        <v>112.9</v>
      </c>
    </row>
    <row r="74" spans="1:7" x14ac:dyDescent="0.2">
      <c r="A74" s="75" t="s">
        <v>61</v>
      </c>
      <c r="B74" s="77">
        <v>0</v>
      </c>
      <c r="C74" s="68">
        <v>104.75287525347122</v>
      </c>
      <c r="D74" s="68">
        <v>117.309951458104</v>
      </c>
      <c r="E74" s="83">
        <f t="shared" si="3"/>
        <v>115.62835576017709</v>
      </c>
      <c r="F74">
        <v>115.8</v>
      </c>
      <c r="G74">
        <v>108.5</v>
      </c>
    </row>
    <row r="75" spans="1:7" x14ac:dyDescent="0.2">
      <c r="A75" s="75" t="s">
        <v>62</v>
      </c>
      <c r="B75" s="77">
        <v>104</v>
      </c>
      <c r="C75" s="68">
        <v>107.41423020956782</v>
      </c>
      <c r="D75" s="68">
        <v>120.00742981478534</v>
      </c>
      <c r="E75" s="83">
        <f t="shared" si="3"/>
        <v>117.58187535348785</v>
      </c>
      <c r="F75">
        <v>112.4</v>
      </c>
      <c r="G75">
        <v>109.1</v>
      </c>
    </row>
    <row r="76" spans="1:7" x14ac:dyDescent="0.2">
      <c r="A76" s="75" t="s">
        <v>63</v>
      </c>
      <c r="B76" s="77">
        <v>86.1</v>
      </c>
      <c r="C76" s="68">
        <v>98.333445938337519</v>
      </c>
      <c r="D76" s="68">
        <v>107.71667849972135</v>
      </c>
      <c r="E76" s="83">
        <f t="shared" si="3"/>
        <v>125.39813036421752</v>
      </c>
      <c r="F76">
        <v>115.3</v>
      </c>
      <c r="G76" s="68">
        <v>114</v>
      </c>
    </row>
    <row r="77" spans="1:7" x14ac:dyDescent="0.2">
      <c r="A77" s="75" t="s">
        <v>64</v>
      </c>
      <c r="B77" s="77">
        <v>0</v>
      </c>
      <c r="C77" s="68">
        <v>105.32397063517396</v>
      </c>
      <c r="D77" s="68">
        <v>145.13379598763561</v>
      </c>
      <c r="E77" s="83">
        <f t="shared" si="3"/>
        <v>115.63803408764647</v>
      </c>
      <c r="F77">
        <v>107.8</v>
      </c>
      <c r="G77">
        <v>108.3</v>
      </c>
    </row>
    <row r="78" spans="1:7" x14ac:dyDescent="0.2">
      <c r="A78" s="75" t="s">
        <v>65</v>
      </c>
      <c r="B78" s="77">
        <v>0</v>
      </c>
      <c r="C78" s="68">
        <v>88.092819991998269</v>
      </c>
      <c r="D78" s="68">
        <v>88.820570150922308</v>
      </c>
      <c r="E78" s="83">
        <f t="shared" si="3"/>
        <v>118.46994965387037</v>
      </c>
      <c r="F78">
        <v>113.3</v>
      </c>
      <c r="G78">
        <v>102.3</v>
      </c>
    </row>
    <row r="79" spans="1:7" x14ac:dyDescent="0.2">
      <c r="A79" s="75" t="s">
        <v>66</v>
      </c>
      <c r="B79" s="77">
        <v>102.9</v>
      </c>
      <c r="C79" s="68">
        <v>111.21248169838947</v>
      </c>
      <c r="D79" s="68">
        <v>106.87385319213712</v>
      </c>
      <c r="E79" s="83">
        <f t="shared" si="3"/>
        <v>113.93980921878249</v>
      </c>
      <c r="F79" s="68">
        <v>111</v>
      </c>
      <c r="G79" s="68">
        <v>119</v>
      </c>
    </row>
    <row r="80" spans="1:7" x14ac:dyDescent="0.2">
      <c r="A80" s="75" t="s">
        <v>34</v>
      </c>
      <c r="B80" s="77">
        <v>112.8</v>
      </c>
      <c r="C80" s="68">
        <v>105.57838552737235</v>
      </c>
      <c r="D80" s="68">
        <v>111.6195418754474</v>
      </c>
      <c r="E80" s="83">
        <f t="shared" si="3"/>
        <v>111.13462555913615</v>
      </c>
      <c r="F80">
        <v>118.7</v>
      </c>
      <c r="G80" s="68">
        <v>123</v>
      </c>
    </row>
    <row r="81" spans="1:7" x14ac:dyDescent="0.2">
      <c r="A81" s="75" t="s">
        <v>54</v>
      </c>
      <c r="B81" s="77">
        <v>108.3</v>
      </c>
      <c r="C81" s="68">
        <v>108.58000000000001</v>
      </c>
      <c r="D81" s="68">
        <v>104.6969976054522</v>
      </c>
      <c r="E81" s="83">
        <f t="shared" si="3"/>
        <v>111.56853546016107</v>
      </c>
      <c r="F81">
        <v>117.8</v>
      </c>
      <c r="G81" s="68">
        <v>125.8</v>
      </c>
    </row>
    <row r="82" spans="1:7" x14ac:dyDescent="0.2">
      <c r="A82" s="75" t="s">
        <v>67</v>
      </c>
      <c r="B82" s="77">
        <v>0</v>
      </c>
      <c r="C82" s="68">
        <v>106.63923712744609</v>
      </c>
      <c r="D82" s="68">
        <v>108.68844676535325</v>
      </c>
      <c r="E82" s="83">
        <f t="shared" si="3"/>
        <v>116.97969361742679</v>
      </c>
      <c r="F82">
        <v>113.9</v>
      </c>
      <c r="G82" s="68">
        <v>116.2</v>
      </c>
    </row>
    <row r="83" spans="1:7" x14ac:dyDescent="0.2">
      <c r="A83" s="75" t="s">
        <v>68</v>
      </c>
      <c r="B83" s="77">
        <v>194.8</v>
      </c>
      <c r="C83" s="68">
        <v>110.24392515282739</v>
      </c>
      <c r="D83" s="68">
        <v>119.25204998401044</v>
      </c>
      <c r="E83" s="83">
        <f t="shared" si="3"/>
        <v>111.22672535923901</v>
      </c>
      <c r="F83">
        <v>107.9</v>
      </c>
      <c r="G83" s="68">
        <v>104</v>
      </c>
    </row>
    <row r="84" spans="1:7" x14ac:dyDescent="0.2">
      <c r="A84" s="62"/>
      <c r="B84" s="62"/>
      <c r="C84" s="93"/>
      <c r="D84" s="93"/>
    </row>
    <row r="85" spans="1:7" x14ac:dyDescent="0.2">
      <c r="A85" s="62" t="s">
        <v>69</v>
      </c>
    </row>
  </sheetData>
  <mergeCells count="5">
    <mergeCell ref="B21:P21"/>
    <mergeCell ref="A62:C62"/>
    <mergeCell ref="D62:D63"/>
    <mergeCell ref="A63:C63"/>
    <mergeCell ref="C84:D84"/>
  </mergeCells>
  <phoneticPr fontId="0" type="noConversion"/>
  <pageMargins left="0.7" right="0.7" top="0.75" bottom="0.75" header="0.3" footer="0.3"/>
  <pageSetup paperSize="9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Sheet1</vt:lpstr>
      <vt:lpstr>по ОКЭД</vt:lpstr>
      <vt:lpstr>Sheet1!Область_печати</vt:lpstr>
    </vt:vector>
  </TitlesOfParts>
  <Company>International Monetary Fund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rramirzoev</dc:creator>
  <cp:lastModifiedBy>Киёмиддин Ташрифзода</cp:lastModifiedBy>
  <cp:lastPrinted>2008-02-12T11:59:16Z</cp:lastPrinted>
  <dcterms:created xsi:type="dcterms:W3CDTF">2003-07-01T06:48:39Z</dcterms:created>
  <dcterms:modified xsi:type="dcterms:W3CDTF">2026-06-09T10:34:50Z</dcterms:modified>
</cp:coreProperties>
</file>