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720" windowHeight="12435"/>
  </bookViews>
  <sheets>
    <sheet name=" Лист 1" sheetId="1" r:id="rId1"/>
  </sheets>
  <definedNames>
    <definedName name="_xlnm.Print_Area" localSheetId="0">Sheet1!$A$1:$Q$53</definedName>
  </definedNames>
  <calcPr calcId="144525"/>
</workbook>
</file>

<file path=xl/calcChain.xml><?xml version="1.0" encoding="utf-8"?>
<calcChain xmlns="http://schemas.openxmlformats.org/spreadsheetml/2006/main">
  <c r="AK32" i="1" l="1"/>
  <c r="AJ34" i="1" l="1"/>
  <c r="AJ32" i="1"/>
  <c r="AJ29" i="1"/>
  <c r="AJ45" i="1"/>
  <c r="Z36" i="1"/>
  <c r="AA36" i="1"/>
  <c r="AB36" i="1"/>
  <c r="AC36" i="1"/>
  <c r="AD36" i="1"/>
  <c r="K36" i="1"/>
  <c r="K63" i="1"/>
  <c r="L36" i="1"/>
  <c r="M36" i="1"/>
  <c r="N36" i="1"/>
  <c r="N63" i="1"/>
  <c r="O36" i="1"/>
  <c r="P36" i="1"/>
  <c r="Q36" i="1"/>
  <c r="R36" i="1"/>
  <c r="S36" i="1"/>
  <c r="T36" i="1"/>
  <c r="U36" i="1"/>
  <c r="V36" i="1"/>
  <c r="W36" i="1"/>
  <c r="X36" i="1"/>
  <c r="Y36" i="1"/>
  <c r="J36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39" i="1"/>
  <c r="AF39" i="1"/>
  <c r="AE38" i="1"/>
  <c r="AF38" i="1"/>
  <c r="AF36" i="1"/>
  <c r="AG36" i="1"/>
  <c r="AH36" i="1"/>
  <c r="AI36" i="1"/>
  <c r="AJ36" i="1"/>
  <c r="AE36" i="1"/>
  <c r="AD34" i="1"/>
  <c r="Y34" i="1"/>
  <c r="X34" i="1"/>
  <c r="AI13" i="1"/>
  <c r="AI38" i="1"/>
  <c r="AJ38" i="1"/>
  <c r="AI39" i="1"/>
  <c r="AJ39" i="1"/>
  <c r="AI40" i="1"/>
  <c r="AI41" i="1"/>
  <c r="AJ41" i="1"/>
  <c r="AI42" i="1"/>
  <c r="AJ42" i="1"/>
  <c r="AI43" i="1"/>
  <c r="AJ43" i="1"/>
  <c r="AI44" i="1"/>
  <c r="AJ44" i="1"/>
  <c r="AI32" i="1"/>
  <c r="AI34" i="1"/>
  <c r="AI29" i="1"/>
  <c r="AI45" i="1"/>
  <c r="AJ13" i="1"/>
  <c r="AH13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4" i="1"/>
  <c r="AG34" i="1"/>
  <c r="AH32" i="1"/>
  <c r="AG32" i="1"/>
  <c r="AH29" i="1"/>
  <c r="AH45" i="1"/>
  <c r="AG29" i="1"/>
  <c r="AG45" i="1"/>
  <c r="AG13" i="1"/>
  <c r="AD32" i="1"/>
  <c r="AD29" i="1"/>
  <c r="AD13" i="1"/>
  <c r="AD11" i="1"/>
  <c r="AD8" i="1"/>
  <c r="E29" i="1"/>
  <c r="F29" i="1"/>
  <c r="G29" i="1"/>
  <c r="H29" i="1"/>
  <c r="H45" i="1"/>
  <c r="I29" i="1"/>
  <c r="I45" i="1"/>
  <c r="J29" i="1"/>
  <c r="J45" i="1"/>
  <c r="K29" i="1"/>
  <c r="K45" i="1"/>
  <c r="L29" i="1"/>
  <c r="L45" i="1"/>
  <c r="M29" i="1"/>
  <c r="M45" i="1"/>
  <c r="N29" i="1"/>
  <c r="N45" i="1"/>
  <c r="O29" i="1"/>
  <c r="O45" i="1"/>
  <c r="P29" i="1"/>
  <c r="P45" i="1"/>
  <c r="Q29" i="1"/>
  <c r="R29" i="1"/>
  <c r="S29" i="1"/>
  <c r="T29" i="1"/>
  <c r="U29" i="1"/>
  <c r="V29" i="1"/>
  <c r="W29" i="1"/>
  <c r="X29" i="1"/>
  <c r="Y29" i="1"/>
  <c r="Z29" i="1"/>
  <c r="AA29" i="1"/>
  <c r="AB29" i="1"/>
  <c r="AB45" i="1"/>
  <c r="AC29" i="1"/>
  <c r="AC45" i="1"/>
  <c r="D29" i="1"/>
  <c r="C29" i="1"/>
  <c r="B29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B13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S34" i="1"/>
  <c r="Y32" i="1"/>
  <c r="X32" i="1"/>
  <c r="W32" i="1"/>
  <c r="Y11" i="1"/>
  <c r="X11" i="1"/>
  <c r="W11" i="1"/>
  <c r="V11" i="1"/>
  <c r="U11" i="1"/>
  <c r="T11" i="1"/>
  <c r="S11" i="1"/>
  <c r="R11" i="1"/>
  <c r="N44" i="1"/>
  <c r="M44" i="1"/>
  <c r="L44" i="1"/>
  <c r="K44" i="1"/>
  <c r="J44" i="1"/>
  <c r="I44" i="1"/>
  <c r="H44" i="1"/>
  <c r="N43" i="1"/>
  <c r="M43" i="1"/>
  <c r="L43" i="1"/>
  <c r="K43" i="1"/>
  <c r="J43" i="1"/>
  <c r="I43" i="1"/>
  <c r="H43" i="1"/>
  <c r="Q42" i="1"/>
  <c r="H42" i="1"/>
  <c r="I40" i="1"/>
  <c r="H40" i="1"/>
  <c r="N39" i="1"/>
  <c r="I39" i="1"/>
  <c r="H39" i="1"/>
  <c r="I38" i="1"/>
  <c r="L63" i="1"/>
  <c r="I36" i="1"/>
  <c r="I63" i="1"/>
  <c r="H36" i="1"/>
  <c r="O34" i="1"/>
  <c r="N34" i="1"/>
  <c r="M34" i="1"/>
  <c r="L34" i="1"/>
  <c r="K34" i="1"/>
  <c r="J34" i="1"/>
  <c r="I34" i="1"/>
  <c r="H34" i="1"/>
  <c r="N32" i="1"/>
  <c r="M32" i="1"/>
  <c r="L32" i="1"/>
  <c r="K32" i="1"/>
  <c r="J32" i="1"/>
  <c r="I32" i="1"/>
  <c r="H32" i="1"/>
  <c r="M63" i="1"/>
</calcChain>
</file>

<file path=xl/sharedStrings.xml><?xml version="1.0" encoding="utf-8"?>
<sst xmlns="http://schemas.openxmlformats.org/spreadsheetml/2006/main" count="59" uniqueCount="34">
  <si>
    <t xml:space="preserve"/>
  </si>
  <si>
    <t>…</t>
  </si>
  <si>
    <t> (с [тысячами человек])</t>
  </si>
  <si>
    <t> А[олб 1/</t>
  </si>
  <si>
    <t> включая:</t>
  </si>
  <si>
    <t> В трудоспособном возрасте 2 года/</t>
  </si>
  <si>
    <t xml:space="preserve"> В возрасте, когда работать уже невозможно.</t>
  </si>
  <si>
    <t xml:space="preserve"> Городское население</t>
  </si>
  <si>
    <t> Сельское население</t>
  </si>
  <si>
    <t> Уровень участия в рабочей силе 1/3</t>
  </si>
  <si>
    <t> Трудовые резервы [всего 4/</t>
  </si>
  <si>
    <t> Экономически активное население 4/</t>
  </si>
  <si>
    <t> Профессия - [всего]</t>
  </si>
  <si>
    <t xml:space="preserve"> Государственный сектор 5/</t>
  </si>
  <si>
    <t xml:space="preserve"> Личный раздел</t>
  </si>
  <si>
    <t xml:space="preserve"> Религиозная и другая религиозная деятельность</t>
  </si>
  <si>
    <t xml:space="preserve"> Перераспределить</t>
  </si>
  <si>
    <t xml:space="preserve"> Безработица рассчитывается как [</t>
  </si>
  <si>
    <t> Безработные студенты 4/</t>
  </si>
  <si>
    <t> Безработное трудоспособное население 4/</t>
  </si>
  <si>
    <t> Общие трудовые ресурсы</t>
  </si>
  <si>
    <t> Экономически активное население</t>
  </si>
  <si>
    <t xml:space="preserve"> Профессия - [всего]</t>
  </si>
  <si>
    <t>1/ В конце года</t>
  </si>
  <si>
    <t xml:space="preserve"> для мужчин 15-62 лет, для женщин 15-57 лет.</t>
  </si>
  <si>
    <t> 2/ В 1995-96 годах для мужчин: 16-59 лет; в 1997-2000 годах: для мужчин 15-54 лет; в 2001 году: для мужчин 15-60 лет; для женщин 15-55 лет; в 2002 году: для мужчин 15-61 года, для женщин 15-56 лет; с 2003 года</t>
  </si>
  <si>
    <t> 5/ Включает центральное правительство и органы местного самоуправления, государственные предприятия и государственные фермы.</t>
  </si>
  <si>
    <t> 3/ Определяется как доля экономически активного населения трудоспособного возраста.</t>
  </si>
  <si>
    <t xml:space="preserve"> Государственный сектор</t>
  </si>
  <si>
    <t> (в процентах от числа сотрудников)</t>
  </si>
  <si>
    <t> 2010*</t>
  </si>
  <si>
    <t> 2011*</t>
  </si>
  <si>
    <t> 4/ В среднем за год</t>
  </si>
  <si>
    <t>Предложение труда и занятость, 1985-2023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</si>
</sst>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00"/>
    <numFmt numFmtId="167" formatCode="0.0"/>
  </numFmts>
  <fonts count="14" x14ac:knownFonts="1">
    <font>
      <sz val="10"/>
      <name val="Times New Roman"/>
    </font>
    <font>
      <sz val="10"/>
      <name val="Times New Roman"/>
    </font>
    <font>
      <sz val="10"/>
      <name val="Arial"/>
      <charset val="204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0"/>
      <color indexed="10"/>
      <name val="Times New Roman"/>
      <family val="1"/>
    </font>
    <font>
      <sz val="10"/>
      <color indexed="10"/>
      <name val="Times New Roman Cyr"/>
      <family val="1"/>
      <charset val="204"/>
    </font>
    <font>
      <sz val="8"/>
      <name val="Times New Roman"/>
    </font>
    <font>
      <b/>
      <sz val="10"/>
      <name val="Times New Roman"/>
      <family val="1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sz val="10"/>
      <color indexed="10"/>
      <name val="TimesTojik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3" fillId="0" borderId="0"/>
    <xf numFmtId="0" fontId="2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Fill="1"/>
    <xf numFmtId="0" fontId="5" fillId="0" borderId="0" xfId="2" applyFont="1" applyFill="1"/>
    <xf numFmtId="0" fontId="4" fillId="0" borderId="0" xfId="2" applyFont="1" applyFill="1"/>
    <xf numFmtId="0" fontId="6" fillId="0" borderId="0" xfId="2" applyFont="1" applyFill="1"/>
    <xf numFmtId="3" fontId="3" fillId="0" borderId="0" xfId="2" applyNumberFormat="1" applyFont="1" applyFill="1" applyBorder="1"/>
    <xf numFmtId="0" fontId="5" fillId="0" borderId="0" xfId="2" applyFont="1" applyFill="1" applyBorder="1"/>
    <xf numFmtId="0" fontId="3" fillId="0" borderId="0" xfId="2" applyFont="1" applyFill="1" applyBorder="1"/>
    <xf numFmtId="0" fontId="4" fillId="0" borderId="1" xfId="2" applyFont="1" applyFill="1" applyBorder="1" applyAlignment="1">
      <alignment horizontal="centerContinuous"/>
    </xf>
    <xf numFmtId="0" fontId="4" fillId="0" borderId="1" xfId="2" applyFont="1" applyFill="1" applyBorder="1"/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right" vertical="center"/>
    </xf>
    <xf numFmtId="3" fontId="3" fillId="0" borderId="0" xfId="2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0" xfId="3" applyNumberFormat="1" applyFont="1" applyFill="1"/>
    <xf numFmtId="165" fontId="3" fillId="0" borderId="0" xfId="2" applyNumberFormat="1" applyFont="1" applyFill="1" applyAlignment="1">
      <alignment horizontal="right"/>
    </xf>
    <xf numFmtId="166" fontId="3" fillId="0" borderId="0" xfId="3" applyNumberFormat="1" applyFont="1" applyFill="1" applyAlignment="1">
      <alignment horizontal="right"/>
    </xf>
    <xf numFmtId="166" fontId="5" fillId="0" borderId="0" xfId="3" applyNumberFormat="1" applyFont="1" applyFill="1" applyAlignment="1">
      <alignment horizontal="right"/>
    </xf>
    <xf numFmtId="1" fontId="3" fillId="0" borderId="0" xfId="2" applyNumberFormat="1" applyFont="1" applyFill="1"/>
    <xf numFmtId="167" fontId="3" fillId="0" borderId="0" xfId="2" applyNumberFormat="1" applyFont="1" applyFill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0" fontId="3" fillId="0" borderId="0" xfId="2" applyFont="1" applyFill="1" applyAlignment="1">
      <alignment horizontal="left" vertical="top" indent="1"/>
    </xf>
    <xf numFmtId="0" fontId="4" fillId="0" borderId="0" xfId="2" applyFont="1" applyFill="1" applyAlignment="1">
      <alignment horizontal="left" vertical="top" indent="1"/>
    </xf>
    <xf numFmtId="0" fontId="3" fillId="0" borderId="0" xfId="2" applyFont="1" applyFill="1" applyBorder="1" applyAlignment="1">
      <alignment horizontal="left" vertical="top" indent="1"/>
    </xf>
    <xf numFmtId="0" fontId="3" fillId="0" borderId="2" xfId="2" applyFont="1" applyFill="1" applyBorder="1" applyAlignment="1">
      <alignment horizontal="right"/>
    </xf>
    <xf numFmtId="0" fontId="8" fillId="0" borderId="0" xfId="2" applyFont="1" applyFill="1" applyAlignment="1"/>
    <xf numFmtId="167" fontId="3" fillId="0" borderId="1" xfId="2" applyNumberFormat="1" applyFont="1" applyFill="1" applyBorder="1" applyAlignment="1">
      <alignment horizontal="right"/>
    </xf>
    <xf numFmtId="167" fontId="3" fillId="0" borderId="0" xfId="2" applyNumberFormat="1" applyFont="1" applyFill="1"/>
    <xf numFmtId="0" fontId="3" fillId="0" borderId="2" xfId="2" applyFont="1" applyFill="1" applyBorder="1"/>
    <xf numFmtId="167" fontId="3" fillId="0" borderId="0" xfId="2" applyNumberFormat="1" applyFont="1" applyFill="1" applyBorder="1"/>
    <xf numFmtId="167" fontId="3" fillId="0" borderId="0" xfId="3" applyNumberFormat="1" applyFont="1" applyFill="1"/>
    <xf numFmtId="167" fontId="3" fillId="0" borderId="1" xfId="3" applyNumberFormat="1" applyFont="1" applyFill="1" applyBorder="1"/>
    <xf numFmtId="167" fontId="3" fillId="0" borderId="1" xfId="2" applyNumberFormat="1" applyFont="1" applyFill="1" applyBorder="1"/>
    <xf numFmtId="0" fontId="3" fillId="0" borderId="1" xfId="2" applyFont="1" applyFill="1" applyBorder="1"/>
    <xf numFmtId="0" fontId="9" fillId="0" borderId="0" xfId="2" applyFont="1" applyFill="1" applyAlignment="1"/>
    <xf numFmtId="0" fontId="10" fillId="0" borderId="1" xfId="2" applyFont="1" applyFill="1" applyBorder="1" applyAlignment="1">
      <alignment horizontal="centerContinuous"/>
    </xf>
    <xf numFmtId="0" fontId="10" fillId="0" borderId="3" xfId="2" applyFont="1" applyFill="1" applyBorder="1" applyAlignment="1">
      <alignment vertical="center"/>
    </xf>
    <xf numFmtId="0" fontId="10" fillId="0" borderId="4" xfId="2" applyFont="1" applyFill="1" applyBorder="1"/>
    <xf numFmtId="0" fontId="11" fillId="0" borderId="4" xfId="2" applyFont="1" applyFill="1" applyBorder="1"/>
    <xf numFmtId="0" fontId="10" fillId="0" borderId="5" xfId="2" applyFont="1" applyFill="1" applyBorder="1"/>
    <xf numFmtId="0" fontId="10" fillId="0" borderId="0" xfId="2" applyFont="1" applyFill="1" applyAlignment="1">
      <alignment horizontal="left" vertical="top" indent="1"/>
    </xf>
    <xf numFmtId="0" fontId="10" fillId="0" borderId="0" xfId="2" applyFont="1" applyFill="1" applyAlignment="1">
      <alignment vertical="top"/>
    </xf>
    <xf numFmtId="0" fontId="10" fillId="0" borderId="0" xfId="2" applyFont="1" applyFill="1" applyAlignment="1"/>
    <xf numFmtId="0" fontId="10" fillId="0" borderId="0" xfId="2" applyFont="1" applyFill="1"/>
    <xf numFmtId="0" fontId="12" fillId="0" borderId="0" xfId="2" applyFont="1" applyFill="1"/>
    <xf numFmtId="2" fontId="3" fillId="0" borderId="1" xfId="2" applyNumberFormat="1" applyFont="1" applyFill="1" applyBorder="1"/>
    <xf numFmtId="0" fontId="3" fillId="2" borderId="2" xfId="2" applyFont="1" applyFill="1" applyBorder="1"/>
    <xf numFmtId="167" fontId="0" fillId="0" borderId="0" xfId="0" applyNumberFormat="1"/>
    <xf numFmtId="0" fontId="10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/>
    </xf>
    <xf numFmtId="3" fontId="10" fillId="0" borderId="8" xfId="2" applyNumberFormat="1" applyFont="1" applyFill="1" applyBorder="1" applyAlignment="1">
      <alignment horizontal="center"/>
    </xf>
    <xf numFmtId="3" fontId="10" fillId="0" borderId="0" xfId="2" applyNumberFormat="1" applyFont="1" applyFill="1" applyBorder="1" applyAlignment="1">
      <alignment horizontal="center"/>
    </xf>
  </cellXfs>
  <cellStyles count="4">
    <cellStyle name="Normal 2" xfId="1"/>
    <cellStyle name="Normal_Table14" xfId="2"/>
    <cellStyle name="Обычный" xfId="0" builtinId="0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zoomScaleNormal="100" workbookViewId="0">
      <pane xSplit="4980" topLeftCell="AE1" activePane="topRight"/>
      <selection sqref="A1:XFD1048576"/>
      <selection pane="topRight" activeCell="AS30" sqref="AS30"/>
    </sheetView>
  </sheetViews>
  <sheetFormatPr defaultColWidth="8.6640625" defaultRowHeight="12.95" customHeight="1" x14ac:dyDescent="0.2"/>
  <cols>
    <col min="1" max="1" width="50.33203125" style="3" customWidth="1"/>
    <col min="2" max="7" width="7.83203125" style="1" customWidth="1"/>
    <col min="8" max="8" width="7.83203125" style="7" customWidth="1"/>
    <col min="9" max="17" width="7.83203125" style="1" customWidth="1"/>
    <col min="18" max="32" width="8.6640625" style="1"/>
    <col min="33" max="33" width="8.6640625" style="1" customWidth="1"/>
    <col min="34" max="16384" width="8.6640625" style="1"/>
  </cols>
  <sheetData>
    <row r="1" spans="1:37" ht="12.95" customHeight="1" x14ac:dyDescent="0.2">
      <c r="A1" s="3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37" s="3" customFormat="1" ht="12.95" customHeight="1" x14ac:dyDescent="0.2">
      <c r="A2" s="3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AA2" s="9"/>
      <c r="AB2" s="9"/>
      <c r="AC2" s="9"/>
      <c r="AD2" s="9"/>
      <c r="AE2" s="9"/>
      <c r="AF2" s="9"/>
    </row>
    <row r="3" spans="1:37" ht="12.95" customHeight="1" x14ac:dyDescent="0.2">
      <c r="A3" s="36"/>
      <c r="B3" s="10">
        <v>1985</v>
      </c>
      <c r="C3" s="11">
        <v>1990</v>
      </c>
      <c r="D3" s="11">
        <v>1991</v>
      </c>
      <c r="E3" s="11">
        <v>1992</v>
      </c>
      <c r="F3" s="11">
        <v>1993</v>
      </c>
      <c r="G3" s="11">
        <v>1994</v>
      </c>
      <c r="H3" s="11">
        <v>1995</v>
      </c>
      <c r="I3" s="11">
        <v>1996</v>
      </c>
      <c r="J3" s="11">
        <v>1997</v>
      </c>
      <c r="K3" s="11">
        <v>1998</v>
      </c>
      <c r="L3" s="11">
        <v>1999</v>
      </c>
      <c r="M3" s="11">
        <v>2000</v>
      </c>
      <c r="N3" s="11">
        <v>2001</v>
      </c>
      <c r="O3" s="11">
        <v>2002</v>
      </c>
      <c r="P3" s="11">
        <v>2003</v>
      </c>
      <c r="Q3" s="24">
        <v>2004</v>
      </c>
      <c r="R3" s="24">
        <v>2005</v>
      </c>
      <c r="S3" s="28">
        <v>2006</v>
      </c>
      <c r="T3" s="28">
        <v>2007</v>
      </c>
      <c r="U3" s="28">
        <v>2008</v>
      </c>
      <c r="V3" s="28">
        <v>2009</v>
      </c>
      <c r="W3" s="28" t="s">
        <v>30</v>
      </c>
      <c r="X3" s="28" t="s">
        <v>31</v>
      </c>
      <c r="Y3" s="28">
        <v>2012</v>
      </c>
      <c r="Z3" s="28">
        <v>2013</v>
      </c>
      <c r="AA3" s="33">
        <v>2014</v>
      </c>
      <c r="AB3" s="33">
        <v>2015</v>
      </c>
      <c r="AC3" s="33">
        <v>2016</v>
      </c>
      <c r="AD3" s="33">
        <v>2017</v>
      </c>
      <c r="AE3" s="33">
        <v>2018</v>
      </c>
      <c r="AF3" s="33">
        <v>2019</v>
      </c>
      <c r="AG3" s="28">
        <v>2020</v>
      </c>
      <c r="AH3" s="46">
        <v>2021</v>
      </c>
      <c r="AI3" s="28">
        <v>2022</v>
      </c>
      <c r="AJ3" s="28">
        <v>2023</v>
      </c>
      <c r="AK3" s="28">
        <v>2024</v>
      </c>
    </row>
    <row r="4" spans="1:37" ht="12.95" customHeight="1" x14ac:dyDescent="0.2">
      <c r="A4" s="37"/>
      <c r="B4" s="48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37" ht="12.95" customHeight="1" x14ac:dyDescent="0.2">
      <c r="A5" s="37" t="s">
        <v>3</v>
      </c>
      <c r="B5" s="1">
        <v>4631</v>
      </c>
      <c r="C5" s="1">
        <v>5361</v>
      </c>
      <c r="D5" s="1">
        <v>5506</v>
      </c>
      <c r="E5" s="1">
        <v>5567</v>
      </c>
      <c r="F5" s="1">
        <v>5580</v>
      </c>
      <c r="G5" s="1">
        <v>5634</v>
      </c>
      <c r="H5" s="1">
        <v>5701</v>
      </c>
      <c r="I5" s="1">
        <v>5769</v>
      </c>
      <c r="J5" s="1">
        <v>5876</v>
      </c>
      <c r="K5" s="1">
        <v>6001</v>
      </c>
      <c r="L5" s="1">
        <v>6127</v>
      </c>
      <c r="M5" s="1">
        <v>6250</v>
      </c>
      <c r="N5" s="1">
        <v>6371</v>
      </c>
      <c r="O5" s="18">
        <v>6487</v>
      </c>
      <c r="P5" s="1">
        <v>6599</v>
      </c>
      <c r="Q5" s="1">
        <v>6719</v>
      </c>
      <c r="R5" s="27">
        <v>6842.2</v>
      </c>
      <c r="S5" s="27">
        <v>6965.5</v>
      </c>
      <c r="T5" s="27">
        <v>7096.9</v>
      </c>
      <c r="U5" s="27">
        <v>7250.8</v>
      </c>
      <c r="V5" s="27">
        <v>7417.4</v>
      </c>
      <c r="W5" s="27">
        <v>7621.2</v>
      </c>
      <c r="X5" s="27">
        <v>7807.2</v>
      </c>
      <c r="Y5" s="27">
        <v>7987.4</v>
      </c>
      <c r="Z5" s="27">
        <v>8161.1</v>
      </c>
      <c r="AA5" s="27">
        <v>8352</v>
      </c>
      <c r="AB5" s="1">
        <v>8551.2000000000007</v>
      </c>
      <c r="AC5" s="1">
        <v>8742.7999999999993</v>
      </c>
      <c r="AD5" s="1">
        <v>8931.2000000000007</v>
      </c>
      <c r="AE5" s="1">
        <v>9126.6</v>
      </c>
      <c r="AF5" s="1">
        <v>9313.7999999999993</v>
      </c>
      <c r="AG5" s="1">
        <v>9716.7999999999993</v>
      </c>
      <c r="AH5" s="1">
        <v>9886.7999999999993</v>
      </c>
      <c r="AI5" s="1">
        <v>10078.4</v>
      </c>
      <c r="AJ5" s="1">
        <v>10288.299999999999</v>
      </c>
      <c r="AK5" s="1">
        <v>10508.5</v>
      </c>
    </row>
    <row r="6" spans="1:37" ht="12.95" customHeight="1" x14ac:dyDescent="0.2">
      <c r="A6" s="38" t="s">
        <v>4</v>
      </c>
      <c r="H6" s="1"/>
      <c r="O6" s="18"/>
      <c r="R6" s="27"/>
      <c r="S6" s="27"/>
      <c r="T6" s="27"/>
      <c r="U6" s="27"/>
      <c r="V6" s="27"/>
      <c r="W6" s="27"/>
      <c r="X6" s="27"/>
      <c r="Y6" s="27"/>
      <c r="Z6" s="27"/>
      <c r="AA6" s="27"/>
      <c r="AI6"/>
      <c r="AJ6"/>
      <c r="AK6"/>
    </row>
    <row r="7" spans="1:37" ht="12.95" customHeight="1" x14ac:dyDescent="0.2">
      <c r="A7" s="37" t="s">
        <v>5</v>
      </c>
      <c r="B7" s="1">
        <v>2209</v>
      </c>
      <c r="C7" s="1">
        <v>2514</v>
      </c>
      <c r="D7" s="1">
        <v>2578</v>
      </c>
      <c r="E7" s="1">
        <v>2597</v>
      </c>
      <c r="F7" s="1">
        <v>2602</v>
      </c>
      <c r="G7" s="1">
        <v>2630</v>
      </c>
      <c r="H7" s="1">
        <v>2789</v>
      </c>
      <c r="I7" s="1">
        <v>2847</v>
      </c>
      <c r="J7" s="1">
        <v>2929</v>
      </c>
      <c r="K7" s="1">
        <v>3025</v>
      </c>
      <c r="L7" s="1">
        <v>3127</v>
      </c>
      <c r="M7" s="1">
        <v>3247</v>
      </c>
      <c r="N7" s="1">
        <v>3397</v>
      </c>
      <c r="O7" s="18">
        <v>3573.2</v>
      </c>
      <c r="P7" s="1">
        <v>3740</v>
      </c>
      <c r="Q7" s="1">
        <v>3842</v>
      </c>
      <c r="R7" s="27">
        <v>3925.2</v>
      </c>
      <c r="S7" s="27">
        <v>4051.2</v>
      </c>
      <c r="T7" s="27">
        <v>4173.6000000000004</v>
      </c>
      <c r="U7" s="27">
        <v>4281.8</v>
      </c>
      <c r="V7" s="27">
        <v>4410.6000000000004</v>
      </c>
      <c r="W7" s="27">
        <v>4548.8999999999996</v>
      </c>
      <c r="X7" s="27">
        <v>4672.1000000000004</v>
      </c>
      <c r="Y7" s="27">
        <v>4797.6000000000004</v>
      </c>
      <c r="Z7" s="27">
        <v>4920.1000000000004</v>
      </c>
      <c r="AA7" s="27">
        <v>5046</v>
      </c>
      <c r="AB7" s="1">
        <v>5175.5</v>
      </c>
      <c r="AC7" s="1">
        <v>5273.2</v>
      </c>
      <c r="AD7" s="1">
        <v>5379.7</v>
      </c>
      <c r="AE7" s="1">
        <v>5473.9</v>
      </c>
      <c r="AF7" s="1">
        <v>5567.4</v>
      </c>
      <c r="AG7" s="27">
        <v>5601.8</v>
      </c>
      <c r="AH7" s="27">
        <v>5703.3</v>
      </c>
      <c r="AI7" s="27">
        <v>5804.7</v>
      </c>
      <c r="AJ7" s="27">
        <v>5918.8</v>
      </c>
      <c r="AK7" s="27">
        <v>6045.1</v>
      </c>
    </row>
    <row r="8" spans="1:37" ht="12.95" customHeight="1" x14ac:dyDescent="0.2">
      <c r="A8" s="37" t="s">
        <v>6</v>
      </c>
      <c r="B8" s="1">
        <v>2422</v>
      </c>
      <c r="C8" s="1">
        <v>2847</v>
      </c>
      <c r="D8" s="1">
        <v>2928</v>
      </c>
      <c r="E8" s="1">
        <v>2970</v>
      </c>
      <c r="F8" s="1">
        <v>2978</v>
      </c>
      <c r="G8" s="1">
        <v>3004</v>
      </c>
      <c r="H8" s="1">
        <v>2912</v>
      </c>
      <c r="I8" s="1">
        <v>2922</v>
      </c>
      <c r="J8" s="1">
        <v>2947</v>
      </c>
      <c r="K8" s="1">
        <v>2976</v>
      </c>
      <c r="L8" s="1">
        <v>3000</v>
      </c>
      <c r="M8" s="1">
        <v>3003</v>
      </c>
      <c r="N8" s="1">
        <v>2979</v>
      </c>
      <c r="O8" s="18">
        <v>2933.3</v>
      </c>
      <c r="P8" s="1">
        <v>2900</v>
      </c>
      <c r="Q8" s="1">
        <v>2938</v>
      </c>
      <c r="R8" s="27">
        <v>2917</v>
      </c>
      <c r="S8" s="27">
        <v>2914.3</v>
      </c>
      <c r="T8" s="27">
        <v>2923.3</v>
      </c>
      <c r="U8" s="27">
        <v>2969</v>
      </c>
      <c r="V8" s="27">
        <v>3006.8</v>
      </c>
      <c r="W8" s="27">
        <v>3072.3</v>
      </c>
      <c r="X8" s="27">
        <v>3135.1</v>
      </c>
      <c r="Y8" s="27">
        <v>3189.8</v>
      </c>
      <c r="Z8" s="27">
        <v>3241</v>
      </c>
      <c r="AA8" s="27">
        <v>3306</v>
      </c>
      <c r="AB8" s="1">
        <v>3375.7</v>
      </c>
      <c r="AC8" s="1">
        <v>3469.6</v>
      </c>
      <c r="AD8" s="1">
        <f>AD5-AD7</f>
        <v>3551.5000000000009</v>
      </c>
      <c r="AE8" s="1">
        <v>3652.7</v>
      </c>
      <c r="AF8" s="1">
        <v>3746.4</v>
      </c>
      <c r="AG8" s="27">
        <v>4115</v>
      </c>
      <c r="AH8" s="27">
        <v>4183.5</v>
      </c>
      <c r="AI8" s="27">
        <v>4273.7</v>
      </c>
      <c r="AJ8" s="27">
        <v>4369.5</v>
      </c>
      <c r="AK8" s="27">
        <v>4463.3999999999996</v>
      </c>
    </row>
    <row r="9" spans="1:37" ht="12.95" customHeight="1" x14ac:dyDescent="0.2">
      <c r="A9" s="37"/>
      <c r="H9" s="1"/>
      <c r="O9" s="18"/>
      <c r="R9" s="27"/>
      <c r="S9" s="27"/>
      <c r="T9" s="27"/>
      <c r="U9" s="27"/>
      <c r="V9" s="27"/>
      <c r="W9" s="27"/>
      <c r="X9" s="27"/>
      <c r="Y9" s="27"/>
      <c r="Z9" s="27"/>
      <c r="AA9" s="27"/>
      <c r="AG9" s="27"/>
      <c r="AH9" s="27"/>
      <c r="AI9" s="47"/>
      <c r="AJ9" s="47"/>
      <c r="AK9"/>
    </row>
    <row r="10" spans="1:37" ht="12.95" customHeight="1" x14ac:dyDescent="0.2">
      <c r="A10" s="37" t="s">
        <v>7</v>
      </c>
      <c r="B10" s="1">
        <v>1519</v>
      </c>
      <c r="C10" s="1">
        <v>1677</v>
      </c>
      <c r="D10" s="1">
        <v>1698</v>
      </c>
      <c r="E10" s="1">
        <v>1653</v>
      </c>
      <c r="F10" s="1">
        <v>1614</v>
      </c>
      <c r="G10" s="1">
        <v>1582</v>
      </c>
      <c r="H10" s="1">
        <v>1564</v>
      </c>
      <c r="I10" s="1">
        <v>1548</v>
      </c>
      <c r="J10" s="1">
        <v>1566</v>
      </c>
      <c r="K10" s="1">
        <v>1594</v>
      </c>
      <c r="L10" s="1">
        <v>1625</v>
      </c>
      <c r="M10" s="1">
        <v>1671</v>
      </c>
      <c r="N10" s="1">
        <v>1695</v>
      </c>
      <c r="O10" s="18">
        <v>1722</v>
      </c>
      <c r="P10" s="1">
        <v>1753</v>
      </c>
      <c r="Q10" s="1">
        <v>1780</v>
      </c>
      <c r="R10" s="27">
        <v>1810</v>
      </c>
      <c r="S10" s="27">
        <v>1838.3</v>
      </c>
      <c r="T10" s="27">
        <v>1869.8</v>
      </c>
      <c r="U10" s="27">
        <v>1914.6</v>
      </c>
      <c r="V10" s="27">
        <v>1973.5</v>
      </c>
      <c r="W10" s="27">
        <v>2020.5</v>
      </c>
      <c r="X10" s="27">
        <v>2064.8000000000002</v>
      </c>
      <c r="Y10" s="27">
        <v>2106.5</v>
      </c>
      <c r="Z10" s="27">
        <v>2170.9</v>
      </c>
      <c r="AA10" s="27">
        <v>2216</v>
      </c>
      <c r="AB10" s="1">
        <v>2260.3000000000002</v>
      </c>
      <c r="AC10" s="1">
        <v>2300.5</v>
      </c>
      <c r="AD10" s="1">
        <v>2354.1999999999998</v>
      </c>
      <c r="AE10" s="1">
        <v>2396.8000000000002</v>
      </c>
      <c r="AF10" s="1">
        <v>2438.9</v>
      </c>
      <c r="AG10" s="1">
        <v>2796.3</v>
      </c>
      <c r="AH10" s="1">
        <v>2844.1</v>
      </c>
      <c r="AI10" s="27">
        <v>2906</v>
      </c>
      <c r="AJ10" s="1">
        <v>2969.6</v>
      </c>
      <c r="AK10" s="1">
        <v>3055.4</v>
      </c>
    </row>
    <row r="11" spans="1:37" ht="12.95" customHeight="1" x14ac:dyDescent="0.2">
      <c r="A11" s="37" t="s">
        <v>8</v>
      </c>
      <c r="B11" s="1">
        <v>3112</v>
      </c>
      <c r="C11" s="1">
        <v>3684</v>
      </c>
      <c r="D11" s="1">
        <v>3808</v>
      </c>
      <c r="E11" s="1">
        <v>3914</v>
      </c>
      <c r="F11" s="1">
        <v>3966</v>
      </c>
      <c r="G11" s="1">
        <v>4051</v>
      </c>
      <c r="H11" s="1">
        <v>4137</v>
      </c>
      <c r="I11" s="1">
        <v>4221</v>
      </c>
      <c r="J11" s="1">
        <v>4310</v>
      </c>
      <c r="K11" s="1">
        <v>4407</v>
      </c>
      <c r="L11" s="1">
        <v>4502</v>
      </c>
      <c r="M11" s="1">
        <v>4590</v>
      </c>
      <c r="N11" s="1">
        <v>4685</v>
      </c>
      <c r="O11" s="18">
        <v>4786.5</v>
      </c>
      <c r="P11" s="1">
        <v>4882</v>
      </c>
      <c r="Q11" s="1">
        <v>4988</v>
      </c>
      <c r="R11" s="27">
        <f t="shared" ref="R11:Y11" si="0">R5-R10</f>
        <v>5032.2</v>
      </c>
      <c r="S11" s="27">
        <f t="shared" si="0"/>
        <v>5127.2</v>
      </c>
      <c r="T11" s="27">
        <f t="shared" si="0"/>
        <v>5227.0999999999995</v>
      </c>
      <c r="U11" s="27">
        <f t="shared" si="0"/>
        <v>5336.2000000000007</v>
      </c>
      <c r="V11" s="27">
        <f t="shared" si="0"/>
        <v>5443.9</v>
      </c>
      <c r="W11" s="27">
        <f t="shared" si="0"/>
        <v>5600.7</v>
      </c>
      <c r="X11" s="27">
        <f t="shared" si="0"/>
        <v>5742.4</v>
      </c>
      <c r="Y11" s="27">
        <f t="shared" si="0"/>
        <v>5880.9</v>
      </c>
      <c r="Z11" s="27">
        <v>5990.2</v>
      </c>
      <c r="AA11" s="27">
        <v>6137</v>
      </c>
      <c r="AB11" s="1">
        <v>6290.9</v>
      </c>
      <c r="AC11" s="1">
        <v>6442.3</v>
      </c>
      <c r="AD11" s="1">
        <f>AD5-AD10</f>
        <v>6577.0000000000009</v>
      </c>
      <c r="AE11" s="1">
        <v>6729.8</v>
      </c>
      <c r="AF11" s="1">
        <v>6874.9</v>
      </c>
      <c r="AG11" s="1">
        <v>6920.5</v>
      </c>
      <c r="AH11" s="1">
        <v>7042.7</v>
      </c>
      <c r="AI11" s="1">
        <v>7172.4</v>
      </c>
      <c r="AJ11" s="1">
        <v>7318.7</v>
      </c>
      <c r="AK11" s="1">
        <v>7453.1</v>
      </c>
    </row>
    <row r="12" spans="1:37" ht="12.95" customHeight="1" x14ac:dyDescent="0.2">
      <c r="A12" s="37"/>
      <c r="B12" s="12"/>
      <c r="C12" s="12"/>
      <c r="D12" s="12"/>
      <c r="E12" s="12"/>
      <c r="F12" s="12"/>
      <c r="G12" s="12"/>
      <c r="H12" s="13"/>
      <c r="I12" s="14"/>
      <c r="J12" s="14"/>
      <c r="K12" s="14"/>
      <c r="L12" s="14"/>
      <c r="M12" s="14"/>
      <c r="N12" s="14"/>
      <c r="O12" s="14"/>
      <c r="P12" s="14"/>
      <c r="AI12"/>
      <c r="AJ12"/>
      <c r="AK12"/>
    </row>
    <row r="13" spans="1:37" ht="12.95" customHeight="1" x14ac:dyDescent="0.2">
      <c r="A13" s="37" t="s">
        <v>9</v>
      </c>
      <c r="B13" s="15">
        <f>B18/B7*100</f>
        <v>76.097781801720231</v>
      </c>
      <c r="C13" s="15">
        <f t="shared" ref="C13:AD13" si="1">C18/C7*100</f>
        <v>77.128082736674614</v>
      </c>
      <c r="D13" s="15">
        <f t="shared" si="1"/>
        <v>76.454615981380911</v>
      </c>
      <c r="E13" s="15">
        <f t="shared" si="1"/>
        <v>73.815941470927996</v>
      </c>
      <c r="F13" s="15">
        <f t="shared" si="1"/>
        <v>72.136817832436577</v>
      </c>
      <c r="G13" s="15">
        <f t="shared" si="1"/>
        <v>71.749049429657802</v>
      </c>
      <c r="H13" s="15">
        <f t="shared" si="1"/>
        <v>67.766224453209034</v>
      </c>
      <c r="I13" s="15">
        <f t="shared" si="1"/>
        <v>62.416578854935025</v>
      </c>
      <c r="J13" s="15">
        <f t="shared" si="1"/>
        <v>62.888357801297367</v>
      </c>
      <c r="K13" s="15">
        <f t="shared" si="1"/>
        <v>61.32231404958678</v>
      </c>
      <c r="L13" s="15">
        <f t="shared" si="1"/>
        <v>57.275343779980815</v>
      </c>
      <c r="M13" s="15">
        <f t="shared" si="1"/>
        <v>55.25100092392978</v>
      </c>
      <c r="N13" s="15">
        <f t="shared" si="1"/>
        <v>55.107447748012952</v>
      </c>
      <c r="O13" s="15">
        <f t="shared" si="1"/>
        <v>53.285570357102884</v>
      </c>
      <c r="P13" s="15">
        <f t="shared" si="1"/>
        <v>51.657754010695186</v>
      </c>
      <c r="Q13" s="15">
        <f t="shared" si="1"/>
        <v>55.491931285788652</v>
      </c>
      <c r="R13" s="15">
        <f t="shared" si="1"/>
        <v>54.876184653011315</v>
      </c>
      <c r="S13" s="15">
        <f t="shared" si="1"/>
        <v>53.934636650868882</v>
      </c>
      <c r="T13" s="15">
        <f t="shared" si="1"/>
        <v>52.73624688518305</v>
      </c>
      <c r="U13" s="15">
        <f t="shared" si="1"/>
        <v>51.777289924797977</v>
      </c>
      <c r="V13" s="15">
        <f t="shared" si="1"/>
        <v>51.330884686890663</v>
      </c>
      <c r="W13" s="15">
        <f t="shared" si="1"/>
        <v>50.122007518301139</v>
      </c>
      <c r="X13" s="15">
        <f t="shared" si="1"/>
        <v>49.292609319149847</v>
      </c>
      <c r="Y13" s="15">
        <f t="shared" si="1"/>
        <v>48.920293480073369</v>
      </c>
      <c r="Z13" s="15">
        <f t="shared" si="1"/>
        <v>48.007154326131577</v>
      </c>
      <c r="AA13" s="15">
        <f t="shared" si="1"/>
        <v>47.205707491082045</v>
      </c>
      <c r="AB13" s="15">
        <f t="shared" si="1"/>
        <v>47.087237948024345</v>
      </c>
      <c r="AC13" s="15">
        <f t="shared" si="1"/>
        <v>46.233785936433286</v>
      </c>
      <c r="AD13" s="15">
        <f t="shared" si="1"/>
        <v>45.727456921389667</v>
      </c>
      <c r="AE13" s="15">
        <v>44.3</v>
      </c>
      <c r="AF13" s="15">
        <v>45.155727987929737</v>
      </c>
      <c r="AG13" s="27">
        <f>AG18/AG7*100</f>
        <v>45.646042343532436</v>
      </c>
      <c r="AH13" s="27">
        <f>AH18/AH7*100</f>
        <v>45.359704030999595</v>
      </c>
      <c r="AI13" s="27">
        <f>AI18/AI7*100</f>
        <v>44.791289816872535</v>
      </c>
      <c r="AJ13" s="27">
        <f>AJ18/AJ7*100</f>
        <v>45.194971953774413</v>
      </c>
      <c r="AK13">
        <v>46.3</v>
      </c>
    </row>
    <row r="14" spans="1:37" ht="12.95" customHeight="1" x14ac:dyDescent="0.2">
      <c r="A14" s="37"/>
      <c r="B14" s="12"/>
      <c r="C14" s="12"/>
      <c r="D14" s="12"/>
      <c r="E14" s="12"/>
      <c r="F14" s="12"/>
      <c r="G14" s="12"/>
      <c r="H14" s="13"/>
      <c r="I14" s="14"/>
      <c r="J14" s="14"/>
      <c r="K14" s="14"/>
      <c r="L14" s="14"/>
      <c r="M14" s="14"/>
      <c r="N14" s="14"/>
      <c r="O14" s="14"/>
      <c r="P14" s="14"/>
      <c r="AI14"/>
      <c r="AJ14"/>
      <c r="AK14"/>
    </row>
    <row r="15" spans="1:37" ht="12.95" customHeight="1" x14ac:dyDescent="0.2">
      <c r="A15" s="37" t="s">
        <v>10</v>
      </c>
      <c r="B15" s="1">
        <v>2175</v>
      </c>
      <c r="C15" s="1">
        <v>2469</v>
      </c>
      <c r="D15" s="1">
        <v>2526</v>
      </c>
      <c r="E15" s="1">
        <v>2675</v>
      </c>
      <c r="F15" s="1">
        <v>2607</v>
      </c>
      <c r="G15" s="1">
        <v>2623</v>
      </c>
      <c r="H15" s="1">
        <v>2811</v>
      </c>
      <c r="I15" s="1">
        <v>2840</v>
      </c>
      <c r="J15" s="1">
        <v>2909</v>
      </c>
      <c r="K15" s="1">
        <v>3038</v>
      </c>
      <c r="L15" s="1">
        <v>3125</v>
      </c>
      <c r="M15" s="1">
        <v>3186</v>
      </c>
      <c r="N15" s="1">
        <v>3301</v>
      </c>
      <c r="O15" s="1">
        <v>3463</v>
      </c>
      <c r="P15" s="1">
        <v>3644</v>
      </c>
      <c r="Q15" s="1">
        <v>3777</v>
      </c>
      <c r="R15" s="1">
        <v>3893</v>
      </c>
      <c r="S15" s="1">
        <v>4047</v>
      </c>
      <c r="T15" s="1">
        <v>4210</v>
      </c>
      <c r="U15" s="1">
        <v>4310</v>
      </c>
      <c r="V15" s="1">
        <v>4435</v>
      </c>
      <c r="W15" s="1">
        <v>4530</v>
      </c>
      <c r="X15" s="1">
        <v>4664</v>
      </c>
      <c r="Y15" s="1">
        <v>4796</v>
      </c>
      <c r="Z15" s="1">
        <v>4866</v>
      </c>
      <c r="AA15" s="1">
        <v>4983</v>
      </c>
      <c r="AB15" s="1">
        <v>5111</v>
      </c>
      <c r="AC15" s="1">
        <v>5224</v>
      </c>
      <c r="AD15" s="1">
        <v>5326</v>
      </c>
      <c r="AE15" s="1">
        <v>5427</v>
      </c>
      <c r="AF15" s="1">
        <v>5521</v>
      </c>
      <c r="AG15" s="1">
        <v>5585</v>
      </c>
      <c r="AH15" s="1">
        <v>5653</v>
      </c>
      <c r="AI15" s="1">
        <v>5754</v>
      </c>
      <c r="AJ15" s="1">
        <v>5862</v>
      </c>
      <c r="AK15" s="1">
        <v>5982</v>
      </c>
    </row>
    <row r="16" spans="1:37" ht="12.95" customHeight="1" x14ac:dyDescent="0.2">
      <c r="A16" s="38" t="s">
        <v>4</v>
      </c>
      <c r="B16" s="12"/>
      <c r="C16" s="12"/>
      <c r="D16" s="12"/>
      <c r="E16" s="12"/>
      <c r="F16" s="12"/>
      <c r="G16" s="12"/>
      <c r="I16" s="14"/>
      <c r="J16" s="14"/>
      <c r="K16" s="14"/>
      <c r="L16" s="14"/>
      <c r="M16" s="14"/>
      <c r="N16" s="14"/>
      <c r="O16" s="14"/>
      <c r="P16" s="14"/>
      <c r="AI16"/>
      <c r="AJ16"/>
      <c r="AK16"/>
    </row>
    <row r="17" spans="1:37" ht="12.95" customHeight="1" x14ac:dyDescent="0.2">
      <c r="A17" s="37"/>
      <c r="B17" s="12"/>
      <c r="C17" s="16"/>
      <c r="D17" s="16"/>
      <c r="E17" s="16"/>
      <c r="F17" s="16"/>
      <c r="G17" s="16"/>
      <c r="H17" s="13"/>
      <c r="I17" s="14"/>
      <c r="J17" s="14"/>
      <c r="K17" s="14"/>
      <c r="L17" s="14"/>
      <c r="M17" s="14"/>
      <c r="N17" s="14"/>
      <c r="O17" s="14"/>
      <c r="P17" s="14"/>
      <c r="AI17"/>
      <c r="AJ17"/>
      <c r="AK17"/>
    </row>
    <row r="18" spans="1:37" ht="12.95" customHeight="1" x14ac:dyDescent="0.2">
      <c r="A18" s="37" t="s">
        <v>11</v>
      </c>
      <c r="B18" s="1">
        <v>1681</v>
      </c>
      <c r="C18" s="1">
        <v>1939</v>
      </c>
      <c r="D18" s="1">
        <v>1971</v>
      </c>
      <c r="E18" s="1">
        <v>1917</v>
      </c>
      <c r="F18" s="1">
        <v>1877</v>
      </c>
      <c r="G18" s="1">
        <v>1887</v>
      </c>
      <c r="H18" s="1">
        <v>1890</v>
      </c>
      <c r="I18" s="1">
        <v>1777</v>
      </c>
      <c r="J18" s="1">
        <v>1842</v>
      </c>
      <c r="K18" s="1">
        <v>1855</v>
      </c>
      <c r="L18" s="1">
        <v>1791</v>
      </c>
      <c r="M18" s="1">
        <v>1794</v>
      </c>
      <c r="N18" s="1">
        <v>1872</v>
      </c>
      <c r="O18" s="1">
        <v>1904</v>
      </c>
      <c r="P18" s="1">
        <v>1932</v>
      </c>
      <c r="Q18" s="1">
        <v>2132</v>
      </c>
      <c r="R18" s="1">
        <v>2154</v>
      </c>
      <c r="S18" s="1">
        <v>2185</v>
      </c>
      <c r="T18" s="1">
        <v>2201</v>
      </c>
      <c r="U18" s="1">
        <v>2217</v>
      </c>
      <c r="V18" s="1">
        <v>2264</v>
      </c>
      <c r="W18" s="1">
        <v>2280</v>
      </c>
      <c r="X18" s="1">
        <v>2303</v>
      </c>
      <c r="Y18" s="1">
        <v>2347</v>
      </c>
      <c r="Z18" s="1">
        <v>2362</v>
      </c>
      <c r="AA18" s="1">
        <v>2382</v>
      </c>
      <c r="AB18" s="1">
        <v>2437</v>
      </c>
      <c r="AC18" s="1">
        <v>2438</v>
      </c>
      <c r="AD18" s="1">
        <v>2460</v>
      </c>
      <c r="AE18" s="1">
        <v>2478</v>
      </c>
      <c r="AF18" s="1">
        <v>2514</v>
      </c>
      <c r="AG18" s="1">
        <v>2557</v>
      </c>
      <c r="AH18" s="1">
        <v>2587</v>
      </c>
      <c r="AI18" s="1">
        <v>2600</v>
      </c>
      <c r="AJ18" s="1">
        <v>2675</v>
      </c>
      <c r="AK18" s="1">
        <v>2797</v>
      </c>
    </row>
    <row r="19" spans="1:37" ht="12.95" customHeight="1" x14ac:dyDescent="0.2">
      <c r="A19" s="38" t="s">
        <v>4</v>
      </c>
      <c r="H19" s="1"/>
      <c r="AI19"/>
      <c r="AJ19"/>
      <c r="AK19"/>
    </row>
    <row r="20" spans="1:37" ht="12.95" customHeight="1" x14ac:dyDescent="0.2">
      <c r="A20" s="37" t="s">
        <v>12</v>
      </c>
      <c r="B20" s="1">
        <v>1681</v>
      </c>
      <c r="C20" s="1">
        <v>1939</v>
      </c>
      <c r="D20" s="1">
        <v>1971</v>
      </c>
      <c r="E20" s="1">
        <v>1909</v>
      </c>
      <c r="F20" s="1">
        <v>1855</v>
      </c>
      <c r="G20" s="1">
        <v>1855</v>
      </c>
      <c r="H20" s="1">
        <v>1853</v>
      </c>
      <c r="I20" s="1">
        <v>1731</v>
      </c>
      <c r="J20" s="1">
        <v>1791</v>
      </c>
      <c r="K20" s="1">
        <v>1796</v>
      </c>
      <c r="L20" s="1">
        <v>1737</v>
      </c>
      <c r="M20" s="1">
        <v>1745</v>
      </c>
      <c r="N20" s="1">
        <v>1829</v>
      </c>
      <c r="O20" s="1">
        <v>1857</v>
      </c>
      <c r="P20" s="1">
        <v>1885</v>
      </c>
      <c r="Q20" s="1">
        <v>2090</v>
      </c>
      <c r="R20" s="1">
        <v>2112</v>
      </c>
      <c r="S20" s="1">
        <v>2137</v>
      </c>
      <c r="T20" s="1">
        <v>2150</v>
      </c>
      <c r="U20" s="1">
        <v>2168</v>
      </c>
      <c r="V20" s="1">
        <v>2219</v>
      </c>
      <c r="W20" s="1">
        <v>2233</v>
      </c>
      <c r="X20" s="1">
        <v>2249</v>
      </c>
      <c r="Y20" s="1">
        <v>2291</v>
      </c>
      <c r="Z20" s="1">
        <v>2307</v>
      </c>
      <c r="AA20" s="1">
        <v>2325</v>
      </c>
      <c r="AB20" s="1">
        <v>2380</v>
      </c>
      <c r="AC20" s="1">
        <v>2385</v>
      </c>
      <c r="AD20" s="1">
        <v>2407</v>
      </c>
      <c r="AE20" s="1">
        <v>2426</v>
      </c>
      <c r="AF20" s="1">
        <v>2463</v>
      </c>
      <c r="AG20" s="1">
        <v>2506</v>
      </c>
      <c r="AH20" s="1">
        <v>2534</v>
      </c>
      <c r="AI20" s="1">
        <v>2545</v>
      </c>
      <c r="AJ20" s="1">
        <v>2625</v>
      </c>
      <c r="AK20" s="1">
        <v>2748</v>
      </c>
    </row>
    <row r="21" spans="1:37" ht="12.95" customHeight="1" x14ac:dyDescent="0.2">
      <c r="A21" s="38" t="s">
        <v>4</v>
      </c>
      <c r="B21" s="12"/>
      <c r="C21" s="17"/>
      <c r="D21" s="17"/>
      <c r="E21" s="17"/>
      <c r="F21" s="17"/>
      <c r="G21" s="17"/>
      <c r="I21" s="14"/>
      <c r="J21" s="14"/>
      <c r="K21" s="14"/>
      <c r="L21" s="14"/>
      <c r="M21" s="14"/>
      <c r="N21" s="14"/>
      <c r="O21" s="14"/>
      <c r="P21" s="14"/>
      <c r="AI21"/>
      <c r="AJ21"/>
      <c r="AK21"/>
    </row>
    <row r="22" spans="1:37" ht="12.95" customHeight="1" x14ac:dyDescent="0.2">
      <c r="A22" s="37" t="s">
        <v>13</v>
      </c>
      <c r="B22" s="12">
        <v>1173</v>
      </c>
      <c r="C22" s="12">
        <v>1255</v>
      </c>
      <c r="D22" s="12">
        <v>1177</v>
      </c>
      <c r="E22" s="12">
        <v>1110</v>
      </c>
      <c r="F22" s="12">
        <v>978</v>
      </c>
      <c r="G22" s="12">
        <v>934</v>
      </c>
      <c r="H22" s="13">
        <v>875</v>
      </c>
      <c r="I22" s="14">
        <v>784</v>
      </c>
      <c r="J22" s="14">
        <v>761</v>
      </c>
      <c r="K22" s="14">
        <v>766</v>
      </c>
      <c r="L22" s="14">
        <v>646</v>
      </c>
      <c r="M22" s="14">
        <v>558</v>
      </c>
      <c r="N22" s="14">
        <v>520</v>
      </c>
      <c r="O22" s="14">
        <v>517</v>
      </c>
      <c r="P22" s="14">
        <v>481</v>
      </c>
      <c r="Q22" s="1">
        <v>553</v>
      </c>
      <c r="R22" s="1">
        <v>542</v>
      </c>
      <c r="S22" s="1">
        <v>537</v>
      </c>
      <c r="T22" s="1">
        <v>521</v>
      </c>
      <c r="U22" s="1">
        <v>442</v>
      </c>
      <c r="V22" s="1">
        <v>444</v>
      </c>
      <c r="W22" s="1">
        <v>433</v>
      </c>
      <c r="X22" s="1">
        <v>440</v>
      </c>
      <c r="Y22" s="1">
        <v>443.8</v>
      </c>
      <c r="Z22" s="1">
        <v>433</v>
      </c>
      <c r="AA22" s="1">
        <v>444.6</v>
      </c>
      <c r="AB22" s="1">
        <v>441.5</v>
      </c>
      <c r="AC22" s="1">
        <v>456.1</v>
      </c>
      <c r="AD22" s="1">
        <v>470.3</v>
      </c>
      <c r="AE22" s="1">
        <v>484.5</v>
      </c>
      <c r="AF22" s="1">
        <v>490.7</v>
      </c>
      <c r="AG22" s="1">
        <v>497.5</v>
      </c>
      <c r="AH22" s="1">
        <v>509.9</v>
      </c>
      <c r="AI22" s="1">
        <v>502.4</v>
      </c>
      <c r="AJ22" s="1">
        <v>498.3</v>
      </c>
      <c r="AK22" s="1">
        <v>513.6</v>
      </c>
    </row>
    <row r="23" spans="1:37" ht="12.95" customHeight="1" x14ac:dyDescent="0.2">
      <c r="A23" s="37" t="s">
        <v>28</v>
      </c>
      <c r="B23" s="12">
        <v>238</v>
      </c>
      <c r="C23" s="12">
        <v>315</v>
      </c>
      <c r="D23" s="12">
        <v>418</v>
      </c>
      <c r="E23" s="12">
        <v>397</v>
      </c>
      <c r="F23" s="12">
        <v>381</v>
      </c>
      <c r="G23" s="12">
        <v>416</v>
      </c>
      <c r="H23" s="13">
        <v>352</v>
      </c>
      <c r="I23" s="14">
        <v>323</v>
      </c>
      <c r="J23" s="14">
        <v>411</v>
      </c>
      <c r="K23" s="14">
        <v>418</v>
      </c>
      <c r="L23" s="14">
        <v>433</v>
      </c>
      <c r="M23" s="14">
        <v>415</v>
      </c>
      <c r="N23" s="14">
        <v>550</v>
      </c>
      <c r="O23" s="14">
        <v>511</v>
      </c>
      <c r="P23" s="14">
        <v>542</v>
      </c>
      <c r="Q23" s="1">
        <v>473</v>
      </c>
      <c r="R23" s="1">
        <v>470</v>
      </c>
      <c r="S23" s="1">
        <v>496</v>
      </c>
      <c r="T23" s="1">
        <v>493</v>
      </c>
      <c r="U23" s="1">
        <v>541</v>
      </c>
      <c r="V23" s="1">
        <v>549</v>
      </c>
      <c r="W23" s="1">
        <v>371</v>
      </c>
      <c r="X23" s="1">
        <v>351</v>
      </c>
      <c r="Y23" s="1">
        <v>347.7</v>
      </c>
      <c r="Z23" s="1">
        <v>387.2</v>
      </c>
      <c r="AA23" s="1">
        <v>368.4</v>
      </c>
      <c r="AB23" s="1">
        <v>323.8</v>
      </c>
      <c r="AC23" s="1">
        <v>326.8</v>
      </c>
      <c r="AD23" s="1">
        <v>317.39999999999998</v>
      </c>
      <c r="AE23" s="1">
        <v>207.8</v>
      </c>
      <c r="AF23" s="1">
        <v>216</v>
      </c>
      <c r="AG23" s="1">
        <v>216.2</v>
      </c>
      <c r="AH23" s="1">
        <v>226.2</v>
      </c>
      <c r="AI23" s="1">
        <v>235.5</v>
      </c>
      <c r="AJ23" s="1">
        <v>247.1</v>
      </c>
      <c r="AK23" s="1">
        <v>266.10000000000002</v>
      </c>
    </row>
    <row r="24" spans="1:37" ht="12.95" customHeight="1" x14ac:dyDescent="0.2">
      <c r="A24" s="37" t="s">
        <v>14</v>
      </c>
      <c r="B24" s="12">
        <v>270</v>
      </c>
      <c r="C24" s="12">
        <v>366</v>
      </c>
      <c r="D24" s="12">
        <v>376</v>
      </c>
      <c r="E24" s="12">
        <v>401</v>
      </c>
      <c r="F24" s="12">
        <v>457</v>
      </c>
      <c r="G24" s="12">
        <v>492</v>
      </c>
      <c r="H24" s="13">
        <v>594</v>
      </c>
      <c r="I24" s="14">
        <v>593</v>
      </c>
      <c r="J24" s="14">
        <v>597</v>
      </c>
      <c r="K24" s="14">
        <v>595</v>
      </c>
      <c r="L24" s="14">
        <v>642</v>
      </c>
      <c r="M24" s="14">
        <v>752</v>
      </c>
      <c r="N24" s="14">
        <v>744</v>
      </c>
      <c r="O24" s="14">
        <v>816</v>
      </c>
      <c r="P24" s="14">
        <v>844</v>
      </c>
      <c r="Q24" s="1">
        <v>1045</v>
      </c>
      <c r="R24" s="1">
        <v>1082</v>
      </c>
      <c r="S24" s="1">
        <v>1083</v>
      </c>
      <c r="T24" s="1">
        <v>1113</v>
      </c>
      <c r="U24" s="1">
        <v>1161</v>
      </c>
      <c r="V24" s="1">
        <v>1202</v>
      </c>
      <c r="W24" s="1">
        <v>1407</v>
      </c>
      <c r="X24" s="1">
        <v>1436</v>
      </c>
      <c r="Y24" s="1">
        <v>1478.8</v>
      </c>
      <c r="Z24" s="1">
        <v>1461</v>
      </c>
      <c r="AA24" s="1">
        <v>1486.6</v>
      </c>
      <c r="AB24" s="1">
        <v>1588.6</v>
      </c>
      <c r="AC24" s="1">
        <v>1577.8</v>
      </c>
      <c r="AD24" s="1">
        <v>1594.1</v>
      </c>
      <c r="AE24" s="1">
        <v>1728.9</v>
      </c>
      <c r="AF24" s="1">
        <v>1752.4</v>
      </c>
      <c r="AG24" s="1">
        <v>1770.5</v>
      </c>
      <c r="AH24" s="1">
        <v>1775.5</v>
      </c>
      <c r="AI24" s="1">
        <v>1784.9</v>
      </c>
      <c r="AJ24" s="1">
        <v>1857.7</v>
      </c>
      <c r="AK24" s="1">
        <v>1944.4</v>
      </c>
    </row>
    <row r="25" spans="1:37" ht="12.95" customHeight="1" x14ac:dyDescent="0.2">
      <c r="A25" s="37" t="s">
        <v>15</v>
      </c>
      <c r="B25" s="12" t="s">
        <v>1</v>
      </c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3">
        <v>1</v>
      </c>
      <c r="I25" s="14">
        <v>1</v>
      </c>
      <c r="J25" s="14">
        <v>1</v>
      </c>
      <c r="K25" s="14">
        <v>1</v>
      </c>
      <c r="L25" s="14">
        <v>1</v>
      </c>
      <c r="M25" s="14">
        <v>1</v>
      </c>
      <c r="N25" s="14">
        <v>1</v>
      </c>
      <c r="O25" s="14">
        <v>1</v>
      </c>
      <c r="P25" s="14">
        <v>1</v>
      </c>
      <c r="Q25" s="1">
        <v>6</v>
      </c>
      <c r="R25" s="1">
        <v>6</v>
      </c>
      <c r="S25" s="1">
        <v>6</v>
      </c>
      <c r="T25" s="1">
        <v>6</v>
      </c>
      <c r="U25" s="1">
        <v>6</v>
      </c>
      <c r="V25" s="1">
        <v>6</v>
      </c>
      <c r="W25" s="1">
        <v>7</v>
      </c>
      <c r="X25" s="1">
        <v>6</v>
      </c>
      <c r="Y25" s="1">
        <v>6</v>
      </c>
      <c r="Z25" s="1">
        <v>8</v>
      </c>
      <c r="AA25" s="1">
        <v>8</v>
      </c>
      <c r="AB25" s="1">
        <v>7.1</v>
      </c>
      <c r="AC25" s="1">
        <v>8.1999999999999993</v>
      </c>
      <c r="AD25" s="1">
        <v>8.1999999999999993</v>
      </c>
      <c r="AE25" s="1">
        <v>8</v>
      </c>
      <c r="AF25" s="1">
        <v>8</v>
      </c>
      <c r="AG25" s="1">
        <v>9.3000000000000007</v>
      </c>
      <c r="AH25" s="1">
        <v>9</v>
      </c>
      <c r="AI25"/>
      <c r="AJ25"/>
      <c r="AK25"/>
    </row>
    <row r="26" spans="1:37" ht="12.95" customHeight="1" x14ac:dyDescent="0.2">
      <c r="A26" s="37" t="s">
        <v>16</v>
      </c>
      <c r="B26" s="12" t="s">
        <v>1</v>
      </c>
      <c r="C26" s="12" t="s">
        <v>1</v>
      </c>
      <c r="D26" s="15">
        <v>0.6</v>
      </c>
      <c r="E26" s="15">
        <v>1.1000000000000001</v>
      </c>
      <c r="F26" s="15">
        <v>40</v>
      </c>
      <c r="G26" s="15">
        <v>13</v>
      </c>
      <c r="H26" s="13">
        <v>31</v>
      </c>
      <c r="I26" s="14">
        <v>42</v>
      </c>
      <c r="J26" s="14">
        <v>22</v>
      </c>
      <c r="K26" s="14">
        <v>17</v>
      </c>
      <c r="L26" s="14">
        <v>16</v>
      </c>
      <c r="M26" s="14">
        <v>20</v>
      </c>
      <c r="N26" s="14">
        <v>15</v>
      </c>
      <c r="O26" s="14">
        <v>13</v>
      </c>
      <c r="P26" s="14">
        <v>18</v>
      </c>
      <c r="Q26" s="1">
        <v>19</v>
      </c>
      <c r="R26" s="1">
        <v>18</v>
      </c>
      <c r="S26" s="1">
        <v>21</v>
      </c>
      <c r="T26" s="1">
        <v>23</v>
      </c>
      <c r="U26" s="1">
        <v>24</v>
      </c>
      <c r="V26" s="1">
        <v>24</v>
      </c>
      <c r="W26" s="1">
        <v>22</v>
      </c>
      <c r="X26" s="1">
        <v>22</v>
      </c>
      <c r="Y26" s="1">
        <v>21</v>
      </c>
      <c r="Z26" s="1">
        <v>26</v>
      </c>
      <c r="AA26" s="1">
        <v>25.4</v>
      </c>
      <c r="AB26" s="1">
        <v>26.1</v>
      </c>
      <c r="AC26" s="1">
        <v>24.5</v>
      </c>
      <c r="AD26" s="1">
        <v>25.2</v>
      </c>
      <c r="AE26" s="1">
        <v>3.2</v>
      </c>
      <c r="AF26" s="1">
        <v>25.2</v>
      </c>
      <c r="AG26" s="1">
        <v>21.8</v>
      </c>
      <c r="AH26" s="1">
        <v>22.4</v>
      </c>
      <c r="AI26"/>
      <c r="AJ26"/>
      <c r="AK26"/>
    </row>
    <row r="27" spans="1:37" ht="12.95" customHeight="1" x14ac:dyDescent="0.2">
      <c r="A27" s="37" t="s">
        <v>17</v>
      </c>
      <c r="B27" s="12" t="s">
        <v>1</v>
      </c>
      <c r="C27" s="12" t="s">
        <v>1</v>
      </c>
      <c r="D27" s="12" t="s">
        <v>1</v>
      </c>
      <c r="E27" s="12">
        <v>8</v>
      </c>
      <c r="F27" s="12">
        <v>22</v>
      </c>
      <c r="G27" s="12">
        <v>32</v>
      </c>
      <c r="H27" s="13">
        <v>37</v>
      </c>
      <c r="I27" s="14">
        <v>46</v>
      </c>
      <c r="J27" s="14">
        <v>51.1</v>
      </c>
      <c r="K27" s="14">
        <v>59</v>
      </c>
      <c r="L27" s="14">
        <v>54</v>
      </c>
      <c r="M27" s="14">
        <v>49</v>
      </c>
      <c r="N27" s="14">
        <v>43</v>
      </c>
      <c r="O27" s="14">
        <v>47</v>
      </c>
      <c r="P27" s="14">
        <v>47</v>
      </c>
      <c r="Q27" s="1">
        <v>42</v>
      </c>
      <c r="R27" s="1">
        <v>42</v>
      </c>
      <c r="S27" s="1">
        <v>48</v>
      </c>
      <c r="T27" s="1">
        <v>52</v>
      </c>
      <c r="U27" s="1">
        <v>49</v>
      </c>
      <c r="V27" s="1">
        <v>45</v>
      </c>
      <c r="W27" s="1">
        <v>48</v>
      </c>
      <c r="X27" s="1">
        <v>54</v>
      </c>
      <c r="Y27" s="1">
        <v>56</v>
      </c>
      <c r="Z27" s="1">
        <v>55</v>
      </c>
      <c r="AA27" s="1">
        <v>57</v>
      </c>
      <c r="AB27" s="1">
        <v>57</v>
      </c>
      <c r="AC27" s="1">
        <v>54</v>
      </c>
      <c r="AD27" s="1">
        <v>53</v>
      </c>
      <c r="AE27" s="1">
        <v>52</v>
      </c>
      <c r="AF27" s="1">
        <v>51</v>
      </c>
      <c r="AG27" s="1">
        <v>51</v>
      </c>
      <c r="AH27" s="1">
        <v>53</v>
      </c>
      <c r="AI27" s="1">
        <v>55</v>
      </c>
      <c r="AJ27" s="1">
        <v>49</v>
      </c>
      <c r="AK27" s="1">
        <v>49</v>
      </c>
    </row>
    <row r="28" spans="1:37" ht="12.95" customHeight="1" x14ac:dyDescent="0.2">
      <c r="A28" s="37" t="s">
        <v>18</v>
      </c>
      <c r="B28" s="12">
        <v>216</v>
      </c>
      <c r="C28" s="12">
        <v>231</v>
      </c>
      <c r="D28" s="12">
        <v>237</v>
      </c>
      <c r="E28" s="12">
        <v>230</v>
      </c>
      <c r="F28" s="12">
        <v>230</v>
      </c>
      <c r="G28" s="12">
        <v>234</v>
      </c>
      <c r="H28" s="13">
        <v>199</v>
      </c>
      <c r="I28" s="14">
        <v>205</v>
      </c>
      <c r="J28" s="14">
        <v>192</v>
      </c>
      <c r="K28" s="14">
        <v>245</v>
      </c>
      <c r="L28" s="14">
        <v>301</v>
      </c>
      <c r="M28" s="14">
        <v>343</v>
      </c>
      <c r="N28" s="14">
        <v>357</v>
      </c>
      <c r="O28" s="14">
        <v>386</v>
      </c>
      <c r="P28" s="14">
        <v>442</v>
      </c>
      <c r="Q28" s="1">
        <v>463</v>
      </c>
      <c r="R28" s="1">
        <v>476</v>
      </c>
      <c r="S28" s="1">
        <v>506</v>
      </c>
      <c r="T28" s="1">
        <v>518</v>
      </c>
      <c r="U28" s="1">
        <v>524</v>
      </c>
      <c r="V28" s="1">
        <v>534</v>
      </c>
      <c r="W28" s="1">
        <v>557</v>
      </c>
      <c r="X28" s="1">
        <v>529</v>
      </c>
      <c r="Y28" s="1">
        <v>541</v>
      </c>
      <c r="Z28" s="1">
        <v>554</v>
      </c>
      <c r="AA28" s="1">
        <v>592</v>
      </c>
      <c r="AB28" s="1">
        <v>602</v>
      </c>
      <c r="AC28" s="1">
        <v>615</v>
      </c>
      <c r="AD28" s="1">
        <v>632</v>
      </c>
      <c r="AE28" s="1">
        <v>638</v>
      </c>
      <c r="AF28" s="1">
        <v>647</v>
      </c>
      <c r="AG28" s="1">
        <v>670</v>
      </c>
      <c r="AH28" s="1">
        <v>663</v>
      </c>
      <c r="AI28" s="1">
        <v>628</v>
      </c>
      <c r="AJ28" s="1">
        <v>725</v>
      </c>
      <c r="AK28" s="1">
        <v>795</v>
      </c>
    </row>
    <row r="29" spans="1:37" ht="12.95" customHeight="1" x14ac:dyDescent="0.2">
      <c r="A29" s="37" t="s">
        <v>19</v>
      </c>
      <c r="B29" s="12">
        <f>B15-B18-B28</f>
        <v>278</v>
      </c>
      <c r="C29" s="12">
        <f>C15-C18-C28</f>
        <v>299</v>
      </c>
      <c r="D29" s="12">
        <f>D15-D18-D28</f>
        <v>318</v>
      </c>
      <c r="E29" s="12">
        <f t="shared" ref="E29:AD29" si="2">E15-E18-E28</f>
        <v>528</v>
      </c>
      <c r="F29" s="12">
        <f t="shared" si="2"/>
        <v>500</v>
      </c>
      <c r="G29" s="12">
        <f t="shared" si="2"/>
        <v>502</v>
      </c>
      <c r="H29" s="12">
        <f t="shared" si="2"/>
        <v>722</v>
      </c>
      <c r="I29" s="12">
        <f t="shared" si="2"/>
        <v>858</v>
      </c>
      <c r="J29" s="12">
        <f t="shared" si="2"/>
        <v>875</v>
      </c>
      <c r="K29" s="12">
        <f t="shared" si="2"/>
        <v>938</v>
      </c>
      <c r="L29" s="12">
        <f t="shared" si="2"/>
        <v>1033</v>
      </c>
      <c r="M29" s="12">
        <f t="shared" si="2"/>
        <v>1049</v>
      </c>
      <c r="N29" s="12">
        <f t="shared" si="2"/>
        <v>1072</v>
      </c>
      <c r="O29" s="12">
        <f t="shared" si="2"/>
        <v>1173</v>
      </c>
      <c r="P29" s="12">
        <f t="shared" si="2"/>
        <v>1270</v>
      </c>
      <c r="Q29" s="12">
        <f t="shared" si="2"/>
        <v>1182</v>
      </c>
      <c r="R29" s="12">
        <f t="shared" si="2"/>
        <v>1263</v>
      </c>
      <c r="S29" s="12">
        <f t="shared" si="2"/>
        <v>1356</v>
      </c>
      <c r="T29" s="12">
        <f t="shared" si="2"/>
        <v>1491</v>
      </c>
      <c r="U29" s="12">
        <f t="shared" si="2"/>
        <v>1569</v>
      </c>
      <c r="V29" s="12">
        <f t="shared" si="2"/>
        <v>1637</v>
      </c>
      <c r="W29" s="12">
        <f t="shared" si="2"/>
        <v>1693</v>
      </c>
      <c r="X29" s="12">
        <f t="shared" si="2"/>
        <v>1832</v>
      </c>
      <c r="Y29" s="12">
        <f t="shared" si="2"/>
        <v>1908</v>
      </c>
      <c r="Z29" s="12">
        <f t="shared" si="2"/>
        <v>1950</v>
      </c>
      <c r="AA29" s="12">
        <f t="shared" si="2"/>
        <v>2009</v>
      </c>
      <c r="AB29" s="12">
        <f t="shared" si="2"/>
        <v>2072</v>
      </c>
      <c r="AC29" s="12">
        <f t="shared" si="2"/>
        <v>2171</v>
      </c>
      <c r="AD29" s="12">
        <f t="shared" si="2"/>
        <v>2234</v>
      </c>
      <c r="AE29" s="12">
        <v>2311</v>
      </c>
      <c r="AF29" s="12">
        <v>2360</v>
      </c>
      <c r="AG29" s="1">
        <f>AG15-AG18-AG28</f>
        <v>2358</v>
      </c>
      <c r="AH29" s="1">
        <f>AH15-AH18-AH28</f>
        <v>2403</v>
      </c>
      <c r="AI29" s="1">
        <f>AI15-AI18-AI28</f>
        <v>2526</v>
      </c>
      <c r="AJ29" s="1">
        <f>AJ15-AJ18-AJ28</f>
        <v>2462</v>
      </c>
      <c r="AK29" s="1">
        <v>2390</v>
      </c>
    </row>
    <row r="30" spans="1:37" ht="12.95" customHeight="1" x14ac:dyDescent="0.2">
      <c r="A30" s="37"/>
      <c r="B30" s="12"/>
      <c r="C30" s="12"/>
      <c r="D30" s="12"/>
      <c r="E30" s="12"/>
      <c r="F30" s="12"/>
      <c r="G30" s="12"/>
      <c r="H30" s="13"/>
      <c r="I30" s="14"/>
      <c r="J30" s="14"/>
      <c r="K30" s="14"/>
      <c r="L30" s="14"/>
      <c r="M30" s="14"/>
      <c r="N30" s="14"/>
      <c r="O30" s="14"/>
      <c r="P30" s="14"/>
      <c r="AI30"/>
      <c r="AJ30"/>
      <c r="AK30"/>
    </row>
    <row r="31" spans="1:37" ht="12.95" customHeight="1" x14ac:dyDescent="0.2">
      <c r="A31" s="37"/>
      <c r="B31" s="50" t="s">
        <v>29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AI31"/>
      <c r="AJ31"/>
      <c r="AK31"/>
    </row>
    <row r="32" spans="1:37" ht="12.95" customHeight="1" x14ac:dyDescent="0.2">
      <c r="A32" s="37" t="s">
        <v>20</v>
      </c>
      <c r="B32" s="27">
        <v>129</v>
      </c>
      <c r="C32" s="27">
        <v>127</v>
      </c>
      <c r="D32" s="27">
        <v>128</v>
      </c>
      <c r="E32" s="27">
        <v>140</v>
      </c>
      <c r="F32" s="27">
        <v>141</v>
      </c>
      <c r="G32" s="27">
        <v>142</v>
      </c>
      <c r="H32" s="29">
        <f t="shared" ref="H32:N32" si="3">H15/H20*100</f>
        <v>151.69994603345927</v>
      </c>
      <c r="I32" s="30">
        <f t="shared" si="3"/>
        <v>164.06701328711728</v>
      </c>
      <c r="J32" s="30">
        <f t="shared" si="3"/>
        <v>162.42322724734785</v>
      </c>
      <c r="K32" s="30">
        <f t="shared" si="3"/>
        <v>169.15367483296214</v>
      </c>
      <c r="L32" s="30">
        <f t="shared" si="3"/>
        <v>179.90788716177317</v>
      </c>
      <c r="M32" s="30">
        <f t="shared" si="3"/>
        <v>182.57879656160458</v>
      </c>
      <c r="N32" s="30">
        <f t="shared" si="3"/>
        <v>180.48113723346091</v>
      </c>
      <c r="O32" s="30">
        <v>186</v>
      </c>
      <c r="P32" s="30">
        <v>193</v>
      </c>
      <c r="Q32" s="27">
        <v>181</v>
      </c>
      <c r="R32" s="27">
        <v>184</v>
      </c>
      <c r="S32" s="27">
        <v>189.7</v>
      </c>
      <c r="T32" s="27">
        <v>195.81395348837211</v>
      </c>
      <c r="U32" s="27">
        <v>198.80073800738006</v>
      </c>
      <c r="V32" s="27">
        <v>199.9</v>
      </c>
      <c r="W32" s="27">
        <f>W15/W20*100</f>
        <v>202.86609941782356</v>
      </c>
      <c r="X32" s="27">
        <f>X15/X20*100</f>
        <v>207.38105824811029</v>
      </c>
      <c r="Y32" s="27">
        <f>Y15/Y20*100</f>
        <v>209.34089917066783</v>
      </c>
      <c r="Z32" s="27">
        <v>210.9</v>
      </c>
      <c r="AA32" s="1">
        <v>214.3</v>
      </c>
      <c r="AB32" s="1">
        <v>214.7</v>
      </c>
      <c r="AC32" s="1">
        <v>219</v>
      </c>
      <c r="AD32" s="1">
        <f>AD15/AD20*100</f>
        <v>221.27129206481095</v>
      </c>
      <c r="AE32" s="1">
        <v>223.7</v>
      </c>
      <c r="AF32" s="1">
        <v>224.15753146569224</v>
      </c>
      <c r="AG32" s="1">
        <f>AG15/AG20*100</f>
        <v>222.86512370311252</v>
      </c>
      <c r="AH32" s="1">
        <f>AH15/AH20*100</f>
        <v>223.08602999210737</v>
      </c>
      <c r="AI32" s="1">
        <f>AI15/AI20*100</f>
        <v>226.09037328094303</v>
      </c>
      <c r="AJ32" s="1">
        <f>AJ15/AJ20*100</f>
        <v>223.31428571428572</v>
      </c>
      <c r="AK32" s="1">
        <f>AK15/AK20*100</f>
        <v>217.68558951965065</v>
      </c>
    </row>
    <row r="33" spans="1:37" ht="12.95" customHeight="1" x14ac:dyDescent="0.2">
      <c r="A33" s="38" t="s">
        <v>4</v>
      </c>
      <c r="B33" s="19"/>
      <c r="C33" s="19"/>
      <c r="D33" s="19"/>
      <c r="E33" s="19"/>
      <c r="F33" s="19"/>
      <c r="G33" s="19"/>
      <c r="H33" s="29"/>
      <c r="I33" s="30"/>
      <c r="J33" s="30"/>
      <c r="K33" s="30"/>
      <c r="L33" s="30"/>
      <c r="M33" s="30"/>
      <c r="N33" s="30"/>
      <c r="O33" s="30"/>
      <c r="P33" s="30"/>
      <c r="Q33" s="27"/>
      <c r="R33" s="27"/>
      <c r="S33" s="27"/>
      <c r="T33" s="27"/>
      <c r="U33" s="27"/>
      <c r="V33" s="27"/>
      <c r="W33" s="27"/>
      <c r="X33" s="27"/>
      <c r="AK33"/>
    </row>
    <row r="34" spans="1:37" ht="12.95" customHeight="1" x14ac:dyDescent="0.2">
      <c r="A34" s="37" t="s">
        <v>21</v>
      </c>
      <c r="B34" s="19">
        <v>100</v>
      </c>
      <c r="C34" s="19">
        <v>100</v>
      </c>
      <c r="D34" s="19">
        <v>100</v>
      </c>
      <c r="E34" s="19">
        <v>100</v>
      </c>
      <c r="F34" s="19">
        <v>101</v>
      </c>
      <c r="G34" s="19">
        <v>102</v>
      </c>
      <c r="H34" s="30">
        <f t="shared" ref="H34:O34" si="4">H18/H20*100</f>
        <v>101.99676200755532</v>
      </c>
      <c r="I34" s="30">
        <f t="shared" si="4"/>
        <v>102.6574234546505</v>
      </c>
      <c r="J34" s="30">
        <f t="shared" si="4"/>
        <v>102.84757118927973</v>
      </c>
      <c r="K34" s="30">
        <f t="shared" si="4"/>
        <v>103.28507795100224</v>
      </c>
      <c r="L34" s="30">
        <f t="shared" si="4"/>
        <v>103.10880829015545</v>
      </c>
      <c r="M34" s="30">
        <f t="shared" si="4"/>
        <v>102.80802292263611</v>
      </c>
      <c r="N34" s="30">
        <f t="shared" si="4"/>
        <v>102.35101148168397</v>
      </c>
      <c r="O34" s="30">
        <f t="shared" si="4"/>
        <v>102.53096392030156</v>
      </c>
      <c r="P34" s="30">
        <v>102</v>
      </c>
      <c r="Q34" s="27">
        <v>102</v>
      </c>
      <c r="R34" s="27">
        <v>102</v>
      </c>
      <c r="S34" s="30">
        <f>S18/S20*100</f>
        <v>102.24613944782406</v>
      </c>
      <c r="T34" s="30">
        <v>102.3720930232558</v>
      </c>
      <c r="U34" s="30">
        <v>102.26014760147602</v>
      </c>
      <c r="V34" s="30">
        <v>102</v>
      </c>
      <c r="W34" s="30">
        <v>102.1</v>
      </c>
      <c r="X34" s="30">
        <f>X18/W18*100</f>
        <v>101.00877192982456</v>
      </c>
      <c r="Y34" s="30">
        <f>Y18/X18*100</f>
        <v>101.9105514546244</v>
      </c>
      <c r="Z34" s="30">
        <v>102.4</v>
      </c>
      <c r="AA34" s="1">
        <v>102.5</v>
      </c>
      <c r="AB34" s="1">
        <v>102.3</v>
      </c>
      <c r="AC34" s="1">
        <v>102.2</v>
      </c>
      <c r="AD34" s="1">
        <f>AD18/AD20*100</f>
        <v>102.20191109264644</v>
      </c>
      <c r="AE34" s="1">
        <v>102.1</v>
      </c>
      <c r="AF34" s="1">
        <v>102.0706455542022</v>
      </c>
      <c r="AG34" s="27">
        <f>AG18/AG20*100</f>
        <v>102.03511572226655</v>
      </c>
      <c r="AH34" s="27">
        <f>AH18/AH20*100</f>
        <v>102.0915548539858</v>
      </c>
      <c r="AI34" s="27">
        <f>AI18/AI20*100</f>
        <v>102.16110019646365</v>
      </c>
      <c r="AJ34" s="27">
        <f>AJ18/AJ20*100</f>
        <v>101.9047619047619</v>
      </c>
      <c r="AK34">
        <v>101.8</v>
      </c>
    </row>
    <row r="35" spans="1:37" ht="12.95" customHeight="1" x14ac:dyDescent="0.2">
      <c r="A35" s="38" t="s">
        <v>4</v>
      </c>
      <c r="B35" s="27"/>
      <c r="C35" s="27"/>
      <c r="D35" s="27"/>
      <c r="E35" s="27"/>
      <c r="F35" s="27"/>
      <c r="G35" s="27"/>
      <c r="H35" s="29"/>
      <c r="I35" s="30"/>
      <c r="J35" s="30"/>
      <c r="K35" s="30"/>
      <c r="L35" s="30"/>
      <c r="M35" s="30"/>
      <c r="N35" s="30"/>
      <c r="O35" s="30"/>
      <c r="P35" s="30"/>
      <c r="Q35" s="27"/>
      <c r="R35" s="27"/>
      <c r="S35" s="27"/>
      <c r="T35" s="27"/>
      <c r="U35" s="27"/>
      <c r="V35" s="27"/>
      <c r="W35" s="27"/>
      <c r="X35" s="27"/>
      <c r="AI35"/>
      <c r="AJ35"/>
      <c r="AK35"/>
    </row>
    <row r="36" spans="1:37" ht="12.95" customHeight="1" x14ac:dyDescent="0.2">
      <c r="A36" s="37" t="s">
        <v>22</v>
      </c>
      <c r="B36" s="27">
        <v>100</v>
      </c>
      <c r="C36" s="27">
        <v>100</v>
      </c>
      <c r="D36" s="27">
        <v>100</v>
      </c>
      <c r="E36" s="27">
        <v>100</v>
      </c>
      <c r="F36" s="27">
        <v>100</v>
      </c>
      <c r="G36" s="27">
        <v>100</v>
      </c>
      <c r="H36" s="29">
        <f>H20/H20*100</f>
        <v>100</v>
      </c>
      <c r="I36" s="30">
        <f>I20/I20*100</f>
        <v>100</v>
      </c>
      <c r="J36" s="30">
        <f>J20/J20*100</f>
        <v>100</v>
      </c>
      <c r="K36" s="30">
        <f t="shared" ref="K36:AD36" si="5">K20/K20*100</f>
        <v>100</v>
      </c>
      <c r="L36" s="30">
        <f t="shared" si="5"/>
        <v>100</v>
      </c>
      <c r="M36" s="30">
        <f t="shared" si="5"/>
        <v>100</v>
      </c>
      <c r="N36" s="30">
        <f t="shared" si="5"/>
        <v>100</v>
      </c>
      <c r="O36" s="30">
        <f t="shared" si="5"/>
        <v>100</v>
      </c>
      <c r="P36" s="30">
        <f t="shared" si="5"/>
        <v>100</v>
      </c>
      <c r="Q36" s="30">
        <f t="shared" si="5"/>
        <v>100</v>
      </c>
      <c r="R36" s="30">
        <f t="shared" si="5"/>
        <v>100</v>
      </c>
      <c r="S36" s="30">
        <f t="shared" si="5"/>
        <v>100</v>
      </c>
      <c r="T36" s="30">
        <f t="shared" si="5"/>
        <v>100</v>
      </c>
      <c r="U36" s="30">
        <f t="shared" si="5"/>
        <v>100</v>
      </c>
      <c r="V36" s="30">
        <f t="shared" si="5"/>
        <v>100</v>
      </c>
      <c r="W36" s="30">
        <f t="shared" si="5"/>
        <v>100</v>
      </c>
      <c r="X36" s="30">
        <f t="shared" si="5"/>
        <v>100</v>
      </c>
      <c r="Y36" s="30">
        <f t="shared" si="5"/>
        <v>100</v>
      </c>
      <c r="Z36" s="30">
        <f t="shared" si="5"/>
        <v>100</v>
      </c>
      <c r="AA36" s="30">
        <f t="shared" si="5"/>
        <v>100</v>
      </c>
      <c r="AB36" s="30">
        <f t="shared" si="5"/>
        <v>100</v>
      </c>
      <c r="AC36" s="30">
        <f t="shared" si="5"/>
        <v>100</v>
      </c>
      <c r="AD36" s="30">
        <f t="shared" si="5"/>
        <v>100</v>
      </c>
      <c r="AE36" s="1">
        <f t="shared" ref="AE36:AJ36" si="6">AE20/AE$20*100</f>
        <v>100</v>
      </c>
      <c r="AF36" s="1">
        <f t="shared" si="6"/>
        <v>100</v>
      </c>
      <c r="AG36" s="1">
        <f t="shared" si="6"/>
        <v>100</v>
      </c>
      <c r="AH36" s="1">
        <f t="shared" si="6"/>
        <v>100</v>
      </c>
      <c r="AI36" s="1">
        <f t="shared" si="6"/>
        <v>100</v>
      </c>
      <c r="AJ36" s="1">
        <f t="shared" si="6"/>
        <v>100</v>
      </c>
      <c r="AK36">
        <v>100</v>
      </c>
    </row>
    <row r="37" spans="1:37" ht="12.95" customHeight="1" x14ac:dyDescent="0.2">
      <c r="A37" s="38" t="s">
        <v>4</v>
      </c>
      <c r="B37" s="27"/>
      <c r="C37" s="27"/>
      <c r="D37" s="27"/>
      <c r="E37" s="27"/>
      <c r="F37" s="27"/>
      <c r="G37" s="27"/>
      <c r="H37" s="29"/>
      <c r="I37" s="30"/>
      <c r="J37" s="30"/>
      <c r="K37" s="30"/>
      <c r="L37" s="30"/>
      <c r="M37" s="30"/>
      <c r="N37" s="30" t="s">
        <v>0</v>
      </c>
      <c r="O37" s="30"/>
      <c r="P37" s="30"/>
      <c r="Q37" s="27"/>
      <c r="R37" s="27"/>
      <c r="S37" s="27"/>
      <c r="T37" s="27"/>
      <c r="U37" s="27"/>
      <c r="V37" s="27"/>
      <c r="W37" s="27"/>
      <c r="X37" s="27"/>
      <c r="AI37"/>
      <c r="AJ37"/>
      <c r="AK37"/>
    </row>
    <row r="38" spans="1:37" ht="12.95" customHeight="1" x14ac:dyDescent="0.2">
      <c r="A38" s="37" t="s">
        <v>13</v>
      </c>
      <c r="B38" s="19">
        <v>69.779892920880428</v>
      </c>
      <c r="C38" s="19">
        <v>64.724084579680252</v>
      </c>
      <c r="D38" s="19">
        <v>59.7</v>
      </c>
      <c r="E38" s="19">
        <v>58.1</v>
      </c>
      <c r="F38" s="19">
        <v>52.7</v>
      </c>
      <c r="G38" s="19">
        <v>50.2</v>
      </c>
      <c r="H38" s="20">
        <v>47.2</v>
      </c>
      <c r="I38" s="30">
        <f>I22/I$20*100</f>
        <v>45.291738879260549</v>
      </c>
      <c r="J38" s="30">
        <v>42.5</v>
      </c>
      <c r="K38" s="30">
        <v>42.6</v>
      </c>
      <c r="L38" s="30">
        <v>37.200000000000003</v>
      </c>
      <c r="M38" s="30">
        <v>32</v>
      </c>
      <c r="N38" s="30">
        <v>28.3</v>
      </c>
      <c r="O38" s="30">
        <v>27.8</v>
      </c>
      <c r="P38" s="30">
        <v>25.5</v>
      </c>
      <c r="Q38" s="27">
        <v>26.4</v>
      </c>
      <c r="R38" s="27">
        <v>25.6</v>
      </c>
      <c r="S38" s="1">
        <v>25.1</v>
      </c>
      <c r="T38" s="27">
        <v>24.232558139534884</v>
      </c>
      <c r="U38" s="27">
        <v>20.387453874538743</v>
      </c>
      <c r="V38" s="27">
        <v>20</v>
      </c>
      <c r="W38" s="27">
        <v>19.399999999999999</v>
      </c>
      <c r="X38" s="27">
        <f>X22/X$20*100</f>
        <v>19.564250778123611</v>
      </c>
      <c r="Y38" s="27">
        <f t="shared" ref="Y38:Y44" si="7">Y22/Y$20*100</f>
        <v>19.371453513749454</v>
      </c>
      <c r="Z38" s="27">
        <v>18.8</v>
      </c>
      <c r="AA38" s="1">
        <v>19.100000000000001</v>
      </c>
      <c r="AB38" s="1">
        <v>18.600000000000001</v>
      </c>
      <c r="AC38" s="1">
        <v>19.100000000000001</v>
      </c>
      <c r="AD38" s="1">
        <v>19.5</v>
      </c>
      <c r="AE38" s="27">
        <f t="shared" ref="AE38:AJ38" si="8">AE22/AE$20*100</f>
        <v>19.971145919208574</v>
      </c>
      <c r="AF38" s="27">
        <f t="shared" si="8"/>
        <v>19.922858302882663</v>
      </c>
      <c r="AG38" s="27">
        <f t="shared" si="8"/>
        <v>19.852354349561054</v>
      </c>
      <c r="AH38" s="27">
        <f t="shared" si="8"/>
        <v>20.122336227308601</v>
      </c>
      <c r="AI38" s="27">
        <f t="shared" si="8"/>
        <v>19.740667976424362</v>
      </c>
      <c r="AJ38" s="27">
        <f t="shared" si="8"/>
        <v>18.982857142857142</v>
      </c>
      <c r="AK38">
        <v>18.7</v>
      </c>
    </row>
    <row r="39" spans="1:37" ht="12.95" customHeight="1" x14ac:dyDescent="0.2">
      <c r="A39" s="37" t="s">
        <v>28</v>
      </c>
      <c r="B39" s="19">
        <v>14.2</v>
      </c>
      <c r="C39" s="19">
        <v>16.399999999999999</v>
      </c>
      <c r="D39" s="19">
        <v>21.2</v>
      </c>
      <c r="E39" s="19">
        <v>20.8</v>
      </c>
      <c r="F39" s="19">
        <v>20.5</v>
      </c>
      <c r="G39" s="19">
        <v>22.4</v>
      </c>
      <c r="H39" s="20">
        <f t="shared" ref="H39:N39" si="9">H23/H$20*100</f>
        <v>18.996222342147867</v>
      </c>
      <c r="I39" s="30">
        <f t="shared" si="9"/>
        <v>18.659734257654534</v>
      </c>
      <c r="J39" s="30">
        <v>23</v>
      </c>
      <c r="K39" s="30">
        <v>23.3</v>
      </c>
      <c r="L39" s="30">
        <v>24.8</v>
      </c>
      <c r="M39" s="30">
        <v>23.8</v>
      </c>
      <c r="N39" s="30">
        <f t="shared" si="9"/>
        <v>30.071077091306726</v>
      </c>
      <c r="O39" s="30">
        <v>27.5</v>
      </c>
      <c r="P39" s="30">
        <v>28.7</v>
      </c>
      <c r="Q39" s="27">
        <v>22.5</v>
      </c>
      <c r="R39" s="27">
        <v>22.2</v>
      </c>
      <c r="S39" s="1">
        <v>23.2</v>
      </c>
      <c r="T39" s="27">
        <v>22.930232558139537</v>
      </c>
      <c r="U39" s="27">
        <v>24.953874538745389</v>
      </c>
      <c r="V39" s="27">
        <v>24.7</v>
      </c>
      <c r="W39" s="27">
        <v>16.600000000000001</v>
      </c>
      <c r="X39" s="27">
        <f t="shared" ref="X39:X44" si="10">X23/X$20*100</f>
        <v>15.606936416184972</v>
      </c>
      <c r="Y39" s="27">
        <f t="shared" si="7"/>
        <v>15.176778699257964</v>
      </c>
      <c r="Z39" s="27">
        <v>16.8</v>
      </c>
      <c r="AA39" s="1">
        <v>15.8</v>
      </c>
      <c r="AB39" s="1">
        <v>13.6</v>
      </c>
      <c r="AC39" s="1">
        <v>13.7</v>
      </c>
      <c r="AD39" s="1">
        <v>13.2</v>
      </c>
      <c r="AE39" s="27">
        <f t="shared" ref="AE39:AH44" si="11">AE23/AE$20*100</f>
        <v>8.5655399835119539</v>
      </c>
      <c r="AF39" s="27">
        <f t="shared" si="11"/>
        <v>8.7697929354445794</v>
      </c>
      <c r="AG39" s="27">
        <f t="shared" si="11"/>
        <v>8.6272944932162812</v>
      </c>
      <c r="AH39" s="27">
        <f t="shared" si="11"/>
        <v>8.9265982636148387</v>
      </c>
      <c r="AI39" s="27">
        <f t="shared" ref="AI39:AJ44" si="12">AI23/AI$20*100</f>
        <v>9.2534381139489206</v>
      </c>
      <c r="AJ39" s="27">
        <f t="shared" si="12"/>
        <v>9.413333333333334</v>
      </c>
      <c r="AK39">
        <v>9.6999999999999993</v>
      </c>
    </row>
    <row r="40" spans="1:37" ht="12.95" customHeight="1" x14ac:dyDescent="0.2">
      <c r="A40" s="37" t="s">
        <v>14</v>
      </c>
      <c r="B40" s="19">
        <v>16.061867935752527</v>
      </c>
      <c r="C40" s="19">
        <v>18.875709128416709</v>
      </c>
      <c r="D40" s="19">
        <v>19</v>
      </c>
      <c r="E40" s="19">
        <v>21</v>
      </c>
      <c r="F40" s="19">
        <v>24.6</v>
      </c>
      <c r="G40" s="19">
        <v>26.6</v>
      </c>
      <c r="H40" s="20">
        <f>H24/H20*100</f>
        <v>32.056125202374531</v>
      </c>
      <c r="I40" s="30">
        <f>I24/I$20*100</f>
        <v>34.257654534950895</v>
      </c>
      <c r="J40" s="30">
        <v>33.4</v>
      </c>
      <c r="K40" s="30">
        <v>33.1</v>
      </c>
      <c r="L40" s="30">
        <v>37</v>
      </c>
      <c r="M40" s="30">
        <v>43.1</v>
      </c>
      <c r="N40" s="30">
        <v>40.6</v>
      </c>
      <c r="O40" s="30">
        <v>43.9</v>
      </c>
      <c r="P40" s="30">
        <v>44.8</v>
      </c>
      <c r="Q40" s="27">
        <v>49.9</v>
      </c>
      <c r="R40" s="27">
        <v>51.2</v>
      </c>
      <c r="S40" s="1">
        <v>50.7</v>
      </c>
      <c r="T40" s="27">
        <v>51.767441860465112</v>
      </c>
      <c r="U40" s="27">
        <v>53.551660516605168</v>
      </c>
      <c r="V40" s="27">
        <v>54.2</v>
      </c>
      <c r="W40" s="27">
        <v>63</v>
      </c>
      <c r="X40" s="27">
        <f t="shared" si="10"/>
        <v>63.850600266785243</v>
      </c>
      <c r="Y40" s="27">
        <f t="shared" si="7"/>
        <v>64.548232213007424</v>
      </c>
      <c r="Z40" s="27">
        <v>63.3</v>
      </c>
      <c r="AA40" s="1">
        <v>63.9</v>
      </c>
      <c r="AB40" s="1">
        <v>66.7</v>
      </c>
      <c r="AC40" s="1">
        <v>66.2</v>
      </c>
      <c r="AD40" s="1">
        <v>66.2</v>
      </c>
      <c r="AE40" s="27">
        <f t="shared" ref="AE40:AF44" si="13">AE24/AE$20*100</f>
        <v>71.26545754328113</v>
      </c>
      <c r="AF40" s="27">
        <f t="shared" si="13"/>
        <v>71.149005278116121</v>
      </c>
      <c r="AG40" s="27">
        <f t="shared" si="11"/>
        <v>70.650438946528325</v>
      </c>
      <c r="AH40" s="27">
        <f t="shared" si="11"/>
        <v>70.067087608524076</v>
      </c>
      <c r="AI40" s="27">
        <f t="shared" si="12"/>
        <v>70.133595284872314</v>
      </c>
      <c r="AJ40" s="27">
        <v>70.7</v>
      </c>
      <c r="AK40">
        <v>70.8</v>
      </c>
    </row>
    <row r="41" spans="1:37" ht="12.95" customHeight="1" x14ac:dyDescent="0.2">
      <c r="A41" s="37" t="s">
        <v>15</v>
      </c>
      <c r="B41" s="19" t="s">
        <v>1</v>
      </c>
      <c r="C41" s="19">
        <v>0.05</v>
      </c>
      <c r="D41" s="19">
        <v>0.05</v>
      </c>
      <c r="E41" s="19">
        <v>0.05</v>
      </c>
      <c r="F41" s="19">
        <v>5.4200542005420058E-2</v>
      </c>
      <c r="G41" s="19">
        <v>5.4229934924078092E-2</v>
      </c>
      <c r="H41" s="19">
        <v>0.05</v>
      </c>
      <c r="I41" s="19">
        <v>0</v>
      </c>
      <c r="J41" s="19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27">
        <v>0.3</v>
      </c>
      <c r="R41" s="27">
        <v>0.2</v>
      </c>
      <c r="S41" s="1">
        <v>0.3</v>
      </c>
      <c r="T41" s="27">
        <v>0.27906976744186046</v>
      </c>
      <c r="U41" s="27">
        <v>0.27675276752767525</v>
      </c>
      <c r="V41" s="27">
        <v>0.3</v>
      </c>
      <c r="W41" s="27">
        <v>0.3</v>
      </c>
      <c r="X41" s="27">
        <f t="shared" si="10"/>
        <v>0.26678523788350378</v>
      </c>
      <c r="Y41" s="27">
        <f t="shared" si="7"/>
        <v>0.26189436927106069</v>
      </c>
      <c r="Z41" s="27">
        <v>0.3</v>
      </c>
      <c r="AA41" s="1">
        <v>0.3</v>
      </c>
      <c r="AB41" s="1">
        <v>0.3</v>
      </c>
      <c r="AC41" s="1">
        <v>0.3</v>
      </c>
      <c r="AD41" s="1">
        <v>0.3</v>
      </c>
      <c r="AE41" s="27">
        <f t="shared" si="13"/>
        <v>0.32976092333058532</v>
      </c>
      <c r="AF41" s="27">
        <f t="shared" si="13"/>
        <v>0.32480714575720665</v>
      </c>
      <c r="AG41" s="27">
        <f t="shared" si="11"/>
        <v>0.37110933758978454</v>
      </c>
      <c r="AH41" s="27">
        <f t="shared" si="11"/>
        <v>0.35516969218626676</v>
      </c>
      <c r="AI41" s="27">
        <f t="shared" si="12"/>
        <v>0</v>
      </c>
      <c r="AJ41" s="27">
        <f t="shared" si="12"/>
        <v>0</v>
      </c>
      <c r="AK41" s="47">
        <v>0</v>
      </c>
    </row>
    <row r="42" spans="1:37" ht="12.95" customHeight="1" x14ac:dyDescent="0.2">
      <c r="A42" s="37" t="s">
        <v>16</v>
      </c>
      <c r="B42" s="19" t="s">
        <v>1</v>
      </c>
      <c r="C42" s="19" t="s">
        <v>1</v>
      </c>
      <c r="D42" s="19">
        <v>0.05</v>
      </c>
      <c r="E42" s="19">
        <v>0.05</v>
      </c>
      <c r="F42" s="19">
        <v>2.1</v>
      </c>
      <c r="G42" s="19">
        <v>0.7</v>
      </c>
      <c r="H42" s="20">
        <f>H26/H$20*100</f>
        <v>1.6729627630868862</v>
      </c>
      <c r="I42" s="30">
        <v>1.7</v>
      </c>
      <c r="J42" s="30">
        <v>1.1000000000000001</v>
      </c>
      <c r="K42" s="30">
        <v>1</v>
      </c>
      <c r="L42" s="30">
        <v>1</v>
      </c>
      <c r="M42" s="30">
        <v>1.1000000000000001</v>
      </c>
      <c r="N42" s="30">
        <v>1</v>
      </c>
      <c r="O42" s="30">
        <v>0.7</v>
      </c>
      <c r="P42" s="30">
        <v>1</v>
      </c>
      <c r="Q42" s="27">
        <f>Q26/Q20*100</f>
        <v>0.90909090909090906</v>
      </c>
      <c r="R42" s="27">
        <v>0.8</v>
      </c>
      <c r="S42" s="1">
        <v>1.9</v>
      </c>
      <c r="T42" s="27">
        <v>1.0697674418604652</v>
      </c>
      <c r="U42" s="27">
        <v>1.107011070110701</v>
      </c>
      <c r="V42" s="27">
        <v>1.1000000000000001</v>
      </c>
      <c r="W42" s="27">
        <v>1</v>
      </c>
      <c r="X42" s="27">
        <f t="shared" si="10"/>
        <v>0.97821253890618043</v>
      </c>
      <c r="Y42" s="27">
        <f t="shared" si="7"/>
        <v>0.9166302924487123</v>
      </c>
      <c r="Z42" s="27">
        <v>1.1000000000000001</v>
      </c>
      <c r="AA42" s="1">
        <v>1.1000000000000001</v>
      </c>
      <c r="AB42" s="1">
        <v>1.1000000000000001</v>
      </c>
      <c r="AC42" s="1">
        <v>1</v>
      </c>
      <c r="AD42" s="1">
        <v>1</v>
      </c>
      <c r="AE42" s="27">
        <f t="shared" si="13"/>
        <v>0.13190436933223415</v>
      </c>
      <c r="AF42" s="27">
        <f t="shared" si="13"/>
        <v>1.0231425091352009</v>
      </c>
      <c r="AG42" s="27">
        <f t="shared" si="11"/>
        <v>0.86991221069433367</v>
      </c>
      <c r="AH42" s="27">
        <f t="shared" si="11"/>
        <v>0.88397790055248604</v>
      </c>
      <c r="AI42" s="27">
        <f t="shared" si="12"/>
        <v>0</v>
      </c>
      <c r="AJ42" s="27">
        <f t="shared" si="12"/>
        <v>0</v>
      </c>
      <c r="AK42" s="47">
        <v>0</v>
      </c>
    </row>
    <row r="43" spans="1:37" ht="12.95" customHeight="1" x14ac:dyDescent="0.2">
      <c r="A43" s="37" t="s">
        <v>17</v>
      </c>
      <c r="B43" s="19" t="s">
        <v>1</v>
      </c>
      <c r="C43" s="19" t="s">
        <v>1</v>
      </c>
      <c r="D43" s="19" t="s">
        <v>1</v>
      </c>
      <c r="E43" s="19">
        <v>0.4</v>
      </c>
      <c r="F43" s="19">
        <v>1.2</v>
      </c>
      <c r="G43" s="19">
        <v>1.7</v>
      </c>
      <c r="H43" s="20">
        <f t="shared" ref="H43:N43" si="14">H27/H20*100</f>
        <v>1.9967620075553156</v>
      </c>
      <c r="I43" s="30">
        <f t="shared" si="14"/>
        <v>2.6574234546504911</v>
      </c>
      <c r="J43" s="30">
        <f t="shared" si="14"/>
        <v>2.8531546621998882</v>
      </c>
      <c r="K43" s="30">
        <f t="shared" si="14"/>
        <v>3.285077951002227</v>
      </c>
      <c r="L43" s="30">
        <f t="shared" si="14"/>
        <v>3.1088082901554404</v>
      </c>
      <c r="M43" s="30">
        <f t="shared" si="14"/>
        <v>2.8080229226361033</v>
      </c>
      <c r="N43" s="30">
        <f t="shared" si="14"/>
        <v>2.3510114816839804</v>
      </c>
      <c r="O43" s="30">
        <v>2.5</v>
      </c>
      <c r="P43" s="30">
        <v>2</v>
      </c>
      <c r="Q43" s="27">
        <v>2</v>
      </c>
      <c r="R43" s="27">
        <v>2</v>
      </c>
      <c r="S43" s="1">
        <v>2.2000000000000002</v>
      </c>
      <c r="T43" s="27">
        <v>2.3625624716038165</v>
      </c>
      <c r="U43" s="27">
        <v>2.2601476014760147</v>
      </c>
      <c r="V43" s="27">
        <v>2</v>
      </c>
      <c r="W43" s="27">
        <v>2.1</v>
      </c>
      <c r="X43" s="27">
        <f t="shared" si="10"/>
        <v>2.4010671409515338</v>
      </c>
      <c r="Y43" s="27">
        <f t="shared" si="7"/>
        <v>2.4443474465298998</v>
      </c>
      <c r="Z43" s="27">
        <v>2.2999999999999998</v>
      </c>
      <c r="AA43" s="1">
        <v>2.5</v>
      </c>
      <c r="AB43" s="1">
        <v>2.4</v>
      </c>
      <c r="AC43" s="1">
        <v>2.2999999999999998</v>
      </c>
      <c r="AD43" s="1">
        <v>2.2000000000000002</v>
      </c>
      <c r="AE43" s="27">
        <f t="shared" si="13"/>
        <v>2.1434460016488046</v>
      </c>
      <c r="AF43" s="27">
        <f t="shared" si="13"/>
        <v>2.0706455542021924</v>
      </c>
      <c r="AG43" s="27">
        <f t="shared" si="11"/>
        <v>2.0351157222665601</v>
      </c>
      <c r="AH43" s="27">
        <f t="shared" si="11"/>
        <v>2.0915548539857931</v>
      </c>
      <c r="AI43" s="27">
        <f t="shared" si="12"/>
        <v>2.161100196463654</v>
      </c>
      <c r="AJ43" s="27">
        <f t="shared" si="12"/>
        <v>1.8666666666666669</v>
      </c>
      <c r="AK43">
        <v>1.8</v>
      </c>
    </row>
    <row r="44" spans="1:37" ht="12.95" customHeight="1" x14ac:dyDescent="0.2">
      <c r="A44" s="37" t="s">
        <v>18</v>
      </c>
      <c r="B44" s="19">
        <v>12.8</v>
      </c>
      <c r="C44" s="19">
        <v>11.9</v>
      </c>
      <c r="D44" s="19">
        <v>12</v>
      </c>
      <c r="E44" s="19">
        <v>12</v>
      </c>
      <c r="F44" s="19">
        <v>12.5</v>
      </c>
      <c r="G44" s="19">
        <v>12.7</v>
      </c>
      <c r="H44" s="20">
        <f t="shared" ref="H44:N44" si="15">H28/H20*100</f>
        <v>10.739341608202913</v>
      </c>
      <c r="I44" s="30">
        <f t="shared" si="15"/>
        <v>11.842865395725015</v>
      </c>
      <c r="J44" s="30">
        <f t="shared" si="15"/>
        <v>10.720268006700168</v>
      </c>
      <c r="K44" s="30">
        <f t="shared" si="15"/>
        <v>13.64142538975501</v>
      </c>
      <c r="L44" s="30">
        <f t="shared" si="15"/>
        <v>17.328727691421992</v>
      </c>
      <c r="M44" s="30">
        <f t="shared" si="15"/>
        <v>19.656160458452725</v>
      </c>
      <c r="N44" s="30">
        <f t="shared" si="15"/>
        <v>19.51886276653909</v>
      </c>
      <c r="O44" s="30">
        <v>20.8</v>
      </c>
      <c r="P44" s="30">
        <v>20.8</v>
      </c>
      <c r="Q44" s="27">
        <v>20</v>
      </c>
      <c r="R44" s="27">
        <v>22</v>
      </c>
      <c r="S44" s="1">
        <v>23.7</v>
      </c>
      <c r="T44" s="27">
        <v>24.093023255813954</v>
      </c>
      <c r="U44" s="27">
        <v>24.169741697416974</v>
      </c>
      <c r="V44" s="27">
        <v>24.1</v>
      </c>
      <c r="W44" s="27">
        <v>24.9</v>
      </c>
      <c r="X44" s="27">
        <f t="shared" si="10"/>
        <v>23.521565140062251</v>
      </c>
      <c r="Y44" s="27">
        <f t="shared" si="7"/>
        <v>23.614142295940638</v>
      </c>
      <c r="Z44" s="27">
        <v>23.5</v>
      </c>
      <c r="AA44" s="1">
        <v>25.5</v>
      </c>
      <c r="AB44" s="1">
        <v>25.3</v>
      </c>
      <c r="AC44" s="1">
        <v>25.8</v>
      </c>
      <c r="AD44" s="1">
        <v>26.3</v>
      </c>
      <c r="AE44" s="27">
        <f t="shared" si="13"/>
        <v>26.298433635614181</v>
      </c>
      <c r="AF44" s="27">
        <f t="shared" si="13"/>
        <v>26.268777913114089</v>
      </c>
      <c r="AG44" s="27">
        <f t="shared" si="11"/>
        <v>26.73583399840383</v>
      </c>
      <c r="AH44" s="27">
        <f t="shared" si="11"/>
        <v>26.16416732438832</v>
      </c>
      <c r="AI44" s="27">
        <f t="shared" si="12"/>
        <v>24.675834970530452</v>
      </c>
      <c r="AJ44" s="27">
        <f t="shared" si="12"/>
        <v>27.61904761904762</v>
      </c>
      <c r="AK44">
        <v>28.9</v>
      </c>
    </row>
    <row r="45" spans="1:37" ht="12.95" customHeight="1" x14ac:dyDescent="0.2">
      <c r="A45" s="39" t="s">
        <v>19</v>
      </c>
      <c r="B45" s="26">
        <v>16.600000000000001</v>
      </c>
      <c r="C45" s="26">
        <v>15.4</v>
      </c>
      <c r="D45" s="26">
        <v>16.100000000000001</v>
      </c>
      <c r="E45" s="26">
        <v>27.8</v>
      </c>
      <c r="F45" s="26">
        <v>21.9</v>
      </c>
      <c r="G45" s="26">
        <v>22</v>
      </c>
      <c r="H45" s="26">
        <f t="shared" ref="H45:P45" si="16">H29/H20*100</f>
        <v>38.963842417701031</v>
      </c>
      <c r="I45" s="31">
        <f t="shared" si="16"/>
        <v>49.566724436741765</v>
      </c>
      <c r="J45" s="31">
        <f t="shared" si="16"/>
        <v>48.855388051367946</v>
      </c>
      <c r="K45" s="31">
        <f t="shared" si="16"/>
        <v>52.227171492204903</v>
      </c>
      <c r="L45" s="31">
        <f t="shared" si="16"/>
        <v>59.470351180195735</v>
      </c>
      <c r="M45" s="31">
        <f t="shared" si="16"/>
        <v>60.114613180515761</v>
      </c>
      <c r="N45" s="31">
        <f t="shared" si="16"/>
        <v>58.611262985237836</v>
      </c>
      <c r="O45" s="31">
        <f t="shared" si="16"/>
        <v>63.166397415185784</v>
      </c>
      <c r="P45" s="31">
        <f t="shared" si="16"/>
        <v>67.374005305039788</v>
      </c>
      <c r="Q45" s="32">
        <v>60</v>
      </c>
      <c r="R45" s="32">
        <v>60</v>
      </c>
      <c r="S45" s="33">
        <v>63.5</v>
      </c>
      <c r="T45" s="32">
        <v>69.348837209302332</v>
      </c>
      <c r="U45" s="32">
        <v>72.370848708487088</v>
      </c>
      <c r="V45" s="32">
        <v>73.8</v>
      </c>
      <c r="W45" s="32">
        <v>74.3</v>
      </c>
      <c r="X45" s="32">
        <v>79.5</v>
      </c>
      <c r="Y45" s="32">
        <v>81.3</v>
      </c>
      <c r="Z45" s="32">
        <v>82.6</v>
      </c>
      <c r="AA45" s="33">
        <v>86.4</v>
      </c>
      <c r="AB45" s="32">
        <f>AB29/AB20*100</f>
        <v>87.058823529411768</v>
      </c>
      <c r="AC45" s="32">
        <f>AC29/AC20*100</f>
        <v>91.027253668763095</v>
      </c>
      <c r="AD45" s="32">
        <v>92.8</v>
      </c>
      <c r="AE45" s="45">
        <f t="shared" ref="AE45:AJ45" si="17">AE29/AE20*100</f>
        <v>95.25968672712284</v>
      </c>
      <c r="AF45" s="45">
        <f t="shared" si="17"/>
        <v>95.818107998375964</v>
      </c>
      <c r="AG45" s="45">
        <f t="shared" si="17"/>
        <v>94.094173982442143</v>
      </c>
      <c r="AH45" s="45">
        <f t="shared" si="17"/>
        <v>94.830307813733228</v>
      </c>
      <c r="AI45" s="45">
        <f t="shared" si="17"/>
        <v>99.253438113948917</v>
      </c>
      <c r="AJ45" s="45">
        <f t="shared" si="17"/>
        <v>93.790476190476184</v>
      </c>
      <c r="AK45">
        <v>86.97</v>
      </c>
    </row>
    <row r="46" spans="1:37" ht="12.95" customHeight="1" x14ac:dyDescent="0.2">
      <c r="A46" s="40"/>
      <c r="B46" s="21"/>
      <c r="C46" s="21"/>
      <c r="D46" s="21"/>
      <c r="E46" s="21"/>
      <c r="F46" s="21"/>
      <c r="G46" s="21"/>
      <c r="H46" s="23"/>
      <c r="I46" s="21"/>
      <c r="J46" s="21"/>
      <c r="K46" s="21"/>
      <c r="L46" s="21"/>
      <c r="M46" s="21"/>
      <c r="N46" s="21"/>
      <c r="O46" s="21"/>
      <c r="P46" s="21"/>
      <c r="Q46" s="21"/>
      <c r="R46" s="21"/>
      <c r="AI46"/>
      <c r="AJ46"/>
      <c r="AK46"/>
    </row>
    <row r="47" spans="1:37" ht="12.95" customHeight="1" x14ac:dyDescent="0.2">
      <c r="A47" s="41" t="s">
        <v>23</v>
      </c>
      <c r="B47" s="21"/>
      <c r="C47" s="21"/>
      <c r="D47" s="21"/>
      <c r="E47" s="21"/>
      <c r="F47" s="21"/>
      <c r="G47" s="21"/>
      <c r="H47" s="23"/>
      <c r="I47" s="21"/>
      <c r="J47" s="21"/>
      <c r="K47" s="21"/>
      <c r="L47" s="21"/>
      <c r="M47" s="21"/>
      <c r="N47" s="21"/>
    </row>
    <row r="48" spans="1:37" ht="12.95" customHeight="1" x14ac:dyDescent="0.2">
      <c r="A48" s="42" t="s">
        <v>25</v>
      </c>
      <c r="B48" s="21"/>
      <c r="C48" s="21"/>
      <c r="D48" s="21"/>
      <c r="E48" s="22"/>
      <c r="F48" s="21"/>
      <c r="G48" s="21"/>
      <c r="H48" s="23"/>
      <c r="I48" s="21"/>
      <c r="J48" s="21"/>
      <c r="K48" s="21"/>
      <c r="L48" s="21"/>
      <c r="M48" s="21"/>
      <c r="N48" s="21"/>
    </row>
    <row r="49" spans="1:14" ht="12.95" customHeight="1" x14ac:dyDescent="0.2">
      <c r="A49" s="42" t="s">
        <v>24</v>
      </c>
      <c r="B49" s="21"/>
      <c r="C49" s="21"/>
      <c r="D49" s="21"/>
      <c r="E49" s="22"/>
      <c r="F49" s="21"/>
      <c r="G49" s="21"/>
      <c r="H49" s="23"/>
      <c r="I49" s="21"/>
      <c r="J49" s="21"/>
      <c r="K49" s="21"/>
      <c r="L49" s="21"/>
      <c r="M49" s="21"/>
      <c r="N49" s="21"/>
    </row>
    <row r="50" spans="1:14" ht="12.95" customHeight="1" x14ac:dyDescent="0.2">
      <c r="A50" s="41" t="s">
        <v>27</v>
      </c>
      <c r="B50" s="21"/>
      <c r="C50" s="21"/>
      <c r="D50" s="21"/>
      <c r="E50" s="22"/>
      <c r="F50" s="21"/>
      <c r="G50" s="21"/>
      <c r="H50" s="23"/>
      <c r="I50" s="21"/>
      <c r="J50" s="21"/>
      <c r="K50" s="21"/>
      <c r="L50" s="21"/>
      <c r="M50" s="21"/>
      <c r="N50" s="21"/>
    </row>
    <row r="51" spans="1:14" ht="12.95" customHeight="1" x14ac:dyDescent="0.2">
      <c r="A51" s="41" t="s">
        <v>32</v>
      </c>
      <c r="B51" s="21"/>
      <c r="C51" s="21"/>
      <c r="D51" s="21"/>
      <c r="E51" s="22"/>
      <c r="F51" s="21"/>
      <c r="G51" s="21"/>
      <c r="H51" s="23"/>
      <c r="I51" s="21"/>
      <c r="J51" s="21"/>
      <c r="K51" s="21"/>
      <c r="L51" s="21"/>
      <c r="M51" s="21"/>
      <c r="N51" s="21"/>
    </row>
    <row r="52" spans="1:14" ht="12.95" customHeight="1" x14ac:dyDescent="0.2">
      <c r="A52" s="41" t="s">
        <v>26</v>
      </c>
      <c r="B52" s="21"/>
      <c r="C52" s="21"/>
      <c r="D52" s="21"/>
      <c r="E52" s="22"/>
      <c r="F52" s="21"/>
      <c r="G52" s="21"/>
      <c r="H52" s="23"/>
      <c r="I52" s="21"/>
      <c r="J52" s="21"/>
      <c r="K52" s="21"/>
      <c r="L52" s="21"/>
      <c r="M52" s="21"/>
      <c r="N52" s="21"/>
    </row>
    <row r="53" spans="1:14" ht="12.95" customHeight="1" x14ac:dyDescent="0.2">
      <c r="A53" s="43"/>
    </row>
    <row r="54" spans="1:14" ht="12.95" customHeight="1" x14ac:dyDescent="0.2">
      <c r="A54" s="43"/>
      <c r="H54" s="5"/>
    </row>
    <row r="55" spans="1:14" ht="12.95" customHeight="1" x14ac:dyDescent="0.2">
      <c r="A55" s="43"/>
    </row>
    <row r="56" spans="1:14" s="2" customFormat="1" ht="12.95" customHeight="1" x14ac:dyDescent="0.2">
      <c r="A56" s="44"/>
      <c r="H56" s="6"/>
    </row>
    <row r="57" spans="1:14" s="2" customFormat="1" ht="12.95" customHeight="1" x14ac:dyDescent="0.2">
      <c r="A57" s="4"/>
      <c r="H57" s="6"/>
    </row>
    <row r="58" spans="1:14" s="2" customFormat="1" ht="12.95" customHeight="1" x14ac:dyDescent="0.2">
      <c r="A58" s="4"/>
      <c r="H58" s="6"/>
    </row>
    <row r="59" spans="1:14" s="2" customFormat="1" ht="12.95" customHeight="1" x14ac:dyDescent="0.2">
      <c r="A59" s="4"/>
      <c r="H59" s="6"/>
    </row>
    <row r="60" spans="1:14" s="2" customFormat="1" ht="12.95" customHeight="1" x14ac:dyDescent="0.2">
      <c r="A60" s="4"/>
      <c r="H60" s="6"/>
    </row>
    <row r="61" spans="1:14" s="2" customFormat="1" ht="12.95" customHeight="1" x14ac:dyDescent="0.2">
      <c r="A61" s="4"/>
      <c r="H61" s="6"/>
    </row>
    <row r="62" spans="1:14" s="2" customFormat="1" ht="12.95" customHeight="1" x14ac:dyDescent="0.2">
      <c r="A62" s="4"/>
      <c r="H62" s="6"/>
    </row>
    <row r="63" spans="1:14" s="2" customFormat="1" ht="12.95" customHeight="1" x14ac:dyDescent="0.2">
      <c r="A63" s="4"/>
      <c r="H63" s="6"/>
      <c r="I63" s="2" t="str">
        <f t="shared" ref="I63:N63" si="18">IF(ABS(I36-SUM(I38:I42))&gt;0.5,"ALERT", " ")</f>
        <v xml:space="preserve"/>
      </c>
      <c r="K63" s="2" t="str">
        <f t="shared" si="18"/>
        <v xml:space="preserve"/>
      </c>
      <c r="L63" s="2" t="str">
        <f t="shared" si="18"/>
        <v xml:space="preserve"/>
      </c>
      <c r="M63" s="2" t="str">
        <f t="shared" si="18"/>
        <v xml:space="preserve"/>
      </c>
      <c r="N63" s="2" t="str">
        <f t="shared" si="18"/>
        <v xml:space="preserve"/>
      </c>
    </row>
  </sheetData>
  <mergeCells count="2">
    <mergeCell ref="B4:Q4"/>
    <mergeCell ref="B31:Q31"/>
  </mergeCells>
  <phoneticPr fontId="7" type="noConversion"/>
  <pageMargins left="0.57999999999999996" right="0.75" top="0.54" bottom="0.63" header="0.31" footer="0.5"/>
  <pageSetup scale="75" orientation="landscape" r:id="rId1"/>
  <headerFooter alignWithMargins="0">
    <oddFooter>&amp;C&amp;P&amp;Rwww.stat.tj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rramirzoev</dc:creator>
  <cp:lastModifiedBy>УПР ДЕМОГРАФИЯ</cp:lastModifiedBy>
  <cp:lastPrinted>2024-08-21T09:49:45Z</cp:lastPrinted>
  <dcterms:created xsi:type="dcterms:W3CDTF">2003-07-01T06:40:19Z</dcterms:created>
  <dcterms:modified xsi:type="dcterms:W3CDTF">2026-05-28T04:08:11Z</dcterms:modified>
</cp:coreProperties>
</file>