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0875" windowHeight="5640"/>
  </bookViews>
  <sheets>
    <sheet name="Sheet1" sheetId="1" r:id="rId1"/>
  </sheets>
  <definedNames>
    <definedName name="_xlnm.Print_Area" localSheetId="0">Sheet1!$A$1:$Q$49</definedName>
  </definedNames>
  <calcPr calcId="144525"/>
</workbook>
</file>

<file path=xl/calcChain.xml><?xml version="1.0" encoding="utf-8"?>
<calcChain xmlns="http://schemas.openxmlformats.org/spreadsheetml/2006/main">
  <c r="AJ41" i="1" l="1"/>
  <c r="AI41" i="1"/>
  <c r="AJ40" i="1"/>
  <c r="AI40" i="1"/>
  <c r="AJ39" i="1"/>
  <c r="AI39" i="1"/>
  <c r="AJ38" i="1"/>
  <c r="AI38" i="1"/>
  <c r="AJ37" i="1"/>
  <c r="AI37" i="1"/>
  <c r="AJ36" i="1"/>
  <c r="AI36" i="1"/>
  <c r="AJ35" i="1"/>
  <c r="AI35" i="1"/>
  <c r="AJ33" i="1"/>
  <c r="AI33" i="1"/>
  <c r="AJ31" i="1"/>
  <c r="AI31" i="1"/>
  <c r="AJ29" i="1"/>
  <c r="AI29" i="1"/>
  <c r="AJ26" i="1"/>
  <c r="AJ42" i="1" s="1"/>
  <c r="AI26" i="1"/>
  <c r="AI42" i="1" s="1"/>
  <c r="AJ12" i="1"/>
  <c r="AI12" i="1"/>
  <c r="AH41" i="1"/>
  <c r="AG41" i="1"/>
  <c r="AH40" i="1"/>
  <c r="AG40" i="1"/>
  <c r="AH39" i="1"/>
  <c r="AG39" i="1"/>
  <c r="AH38" i="1"/>
  <c r="AG38" i="1"/>
  <c r="AH37" i="1"/>
  <c r="AG37" i="1"/>
  <c r="AH36" i="1"/>
  <c r="AG36" i="1"/>
  <c r="AH35" i="1"/>
  <c r="AG35" i="1"/>
  <c r="AH33" i="1"/>
  <c r="AG33" i="1"/>
  <c r="AH31" i="1"/>
  <c r="AG31" i="1"/>
  <c r="AH29" i="1"/>
  <c r="AG29" i="1"/>
  <c r="AH26" i="1"/>
  <c r="AH42" i="1"/>
  <c r="AG26" i="1"/>
  <c r="AG42" i="1"/>
  <c r="AH12" i="1"/>
  <c r="AG12" i="1"/>
  <c r="AD41" i="1"/>
  <c r="AD40" i="1"/>
  <c r="AD39" i="1"/>
  <c r="AD38" i="1"/>
  <c r="AD37" i="1"/>
  <c r="AD36" i="1"/>
  <c r="AD35" i="1"/>
  <c r="AD33" i="1"/>
  <c r="AD31" i="1"/>
  <c r="AD29" i="1"/>
  <c r="AD26" i="1"/>
  <c r="AD42" i="1"/>
  <c r="AD12" i="1"/>
  <c r="AD11" i="1"/>
  <c r="AD9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N29" i="1" s="1"/>
  <c r="M12" i="1"/>
  <c r="L12" i="1"/>
  <c r="L29" i="1"/>
  <c r="K12" i="1"/>
  <c r="J12" i="1"/>
  <c r="I12" i="1"/>
  <c r="H12" i="1"/>
  <c r="H29" i="1"/>
  <c r="G12" i="1"/>
  <c r="F12" i="1"/>
  <c r="E12" i="1"/>
  <c r="D12" i="1"/>
  <c r="C12" i="1"/>
  <c r="B12" i="1"/>
  <c r="Y41" i="1"/>
  <c r="X41" i="1"/>
  <c r="Y40" i="1"/>
  <c r="X40" i="1"/>
  <c r="Y39" i="1"/>
  <c r="X39" i="1"/>
  <c r="Y38" i="1"/>
  <c r="X38" i="1"/>
  <c r="Y37" i="1"/>
  <c r="X37" i="1"/>
  <c r="Y36" i="1"/>
  <c r="X36" i="1"/>
  <c r="Y35" i="1"/>
  <c r="X35" i="1"/>
  <c r="Y31" i="1"/>
  <c r="X31" i="1"/>
  <c r="S31" i="1"/>
  <c r="Y11" i="1"/>
  <c r="X11" i="1"/>
  <c r="W11" i="1"/>
  <c r="V11" i="1"/>
  <c r="U11" i="1"/>
  <c r="T11" i="1"/>
  <c r="S11" i="1"/>
  <c r="R11" i="1"/>
  <c r="P42" i="1"/>
  <c r="O42" i="1"/>
  <c r="N42" i="1"/>
  <c r="L42" i="1"/>
  <c r="K42" i="1"/>
  <c r="J42" i="1"/>
  <c r="I42" i="1"/>
  <c r="H42" i="1"/>
  <c r="N41" i="1"/>
  <c r="M41" i="1"/>
  <c r="L41" i="1"/>
  <c r="K41" i="1"/>
  <c r="J41" i="1"/>
  <c r="I41" i="1"/>
  <c r="H41" i="1"/>
  <c r="N40" i="1"/>
  <c r="M40" i="1"/>
  <c r="L40" i="1"/>
  <c r="K40" i="1"/>
  <c r="J40" i="1"/>
  <c r="I40" i="1"/>
  <c r="H40" i="1"/>
  <c r="Q39" i="1"/>
  <c r="H39" i="1"/>
  <c r="I37" i="1"/>
  <c r="H37" i="1"/>
  <c r="N36" i="1"/>
  <c r="I36" i="1"/>
  <c r="H36" i="1"/>
  <c r="I35" i="1"/>
  <c r="N33" i="1"/>
  <c r="M33" i="1"/>
  <c r="L33" i="1"/>
  <c r="L59" i="1" s="1"/>
  <c r="K33" i="1"/>
  <c r="K59" i="1"/>
  <c r="J33" i="1"/>
  <c r="I33" i="1"/>
  <c r="H33" i="1"/>
  <c r="O31" i="1"/>
  <c r="N31" i="1"/>
  <c r="M31" i="1"/>
  <c r="L31" i="1"/>
  <c r="K31" i="1"/>
  <c r="J31" i="1"/>
  <c r="I31" i="1"/>
  <c r="H31" i="1"/>
  <c r="K29" i="1"/>
  <c r="J29" i="1"/>
  <c r="I29" i="1"/>
  <c r="M29" i="1"/>
  <c r="M59" i="1"/>
  <c r="M42" i="1"/>
</calcChain>
</file>

<file path=xl/sharedStrings.xml><?xml version="1.0" encoding="utf-8"?>
<sst xmlns="http://schemas.openxmlformats.org/spreadsheetml/2006/main" count="58" uniqueCount="38">
  <si>
    <t xml:space="preserve">    Nonworking age</t>
  </si>
  <si>
    <t xml:space="preserve">    Urban</t>
  </si>
  <si>
    <t xml:space="preserve">    Rural</t>
  </si>
  <si>
    <t xml:space="preserve"> </t>
  </si>
  <si>
    <t>…</t>
  </si>
  <si>
    <t>Clergy and other religious activity</t>
  </si>
  <si>
    <t>Unallocated</t>
  </si>
  <si>
    <t>Total labor resources</t>
  </si>
  <si>
    <t xml:space="preserve">  Total employment</t>
  </si>
  <si>
    <t xml:space="preserve">Registered unemployment </t>
  </si>
  <si>
    <t xml:space="preserve">Nonworking students </t>
  </si>
  <si>
    <t xml:space="preserve">Working age population at home </t>
  </si>
  <si>
    <t>Population 1/</t>
  </si>
  <si>
    <t xml:space="preserve">    Working age 2/</t>
  </si>
  <si>
    <t>Total labor resources 4/</t>
  </si>
  <si>
    <t>Total employment 4/</t>
  </si>
  <si>
    <t>Nonworking students 4/</t>
  </si>
  <si>
    <t>Registered unemployment</t>
  </si>
  <si>
    <t>Working age population at home 4/</t>
  </si>
  <si>
    <t xml:space="preserve">Economically active population </t>
  </si>
  <si>
    <t>Public sector</t>
  </si>
  <si>
    <t>Private sector</t>
  </si>
  <si>
    <t>Labor force participation rate 1/ 3/</t>
  </si>
  <si>
    <t xml:space="preserve">Economically active population  4/ </t>
  </si>
  <si>
    <t>Government 5/</t>
  </si>
  <si>
    <t xml:space="preserve">  of which:</t>
  </si>
  <si>
    <t xml:space="preserve">           of which:</t>
  </si>
  <si>
    <t xml:space="preserve">             of which:</t>
  </si>
  <si>
    <t>1/ End of year.</t>
  </si>
  <si>
    <t>3/ Defined as the ratio of economically active over working age population.</t>
  </si>
  <si>
    <t>5/ Includes central and local governments, state enterprises and state farms.</t>
  </si>
  <si>
    <t>4/ Annual averages.</t>
  </si>
  <si>
    <t>(in thousands of persons)</t>
  </si>
  <si>
    <t>(in percent of number of employed people)</t>
  </si>
  <si>
    <t>2/ In 1995-96, men is 16-59, women is 16-54; in 1997-2000, men is 15-59, women is 15-54; in 2001men is 15-60, women is 15-55; in 2002 men is 15-61, women is 15-56, in 2003 men is 15-62, women is 15-57.</t>
  </si>
  <si>
    <t>2010*</t>
  </si>
  <si>
    <t>2011*</t>
  </si>
  <si>
    <t>Labor resources and employment, 1985–2024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</si>
</sst>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"/>
    <numFmt numFmtId="166" formatCode="0.000"/>
    <numFmt numFmtId="167" formatCode="0.0"/>
  </numFmts>
  <fonts count="9" x14ac:knownFonts="1">
    <font>
      <sz val="10"/>
      <name val="Times New Roman"/>
    </font>
    <font>
      <sz val="10"/>
      <name val="Times New Roman"/>
    </font>
    <font>
      <sz val="10"/>
      <name val="Arial"/>
      <family val="2"/>
      <charset val="204"/>
    </font>
    <font>
      <sz val="10"/>
      <name val="Times New Roman"/>
      <family val="1"/>
    </font>
    <font>
      <sz val="10"/>
      <name val="Times New Roman Cyr"/>
      <family val="1"/>
      <charset val="204"/>
    </font>
    <font>
      <sz val="10"/>
      <color indexed="10"/>
      <name val="Times New Roman"/>
      <family val="1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1" applyFont="1" applyFill="1"/>
    <xf numFmtId="0" fontId="5" fillId="0" borderId="0" xfId="1" applyFont="1" applyFill="1"/>
    <xf numFmtId="0" fontId="4" fillId="0" borderId="0" xfId="1" applyFont="1" applyFill="1"/>
    <xf numFmtId="3" fontId="3" fillId="0" borderId="0" xfId="1" applyNumberFormat="1" applyFont="1" applyFill="1" applyBorder="1"/>
    <xf numFmtId="0" fontId="5" fillId="0" borderId="0" xfId="1" applyFont="1" applyFill="1" applyBorder="1"/>
    <xf numFmtId="0" fontId="3" fillId="0" borderId="0" xfId="1" applyFont="1" applyFill="1" applyBorder="1"/>
    <xf numFmtId="0" fontId="4" fillId="0" borderId="1" xfId="1" applyFont="1" applyFill="1" applyBorder="1" applyAlignment="1">
      <alignment horizontal="centerContinuous"/>
    </xf>
    <xf numFmtId="0" fontId="4" fillId="0" borderId="1" xfId="1" applyFont="1" applyFill="1" applyBorder="1"/>
    <xf numFmtId="0" fontId="3" fillId="0" borderId="2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right" vertical="center"/>
    </xf>
    <xf numFmtId="3" fontId="3" fillId="0" borderId="0" xfId="1" applyNumberFormat="1" applyFont="1" applyFill="1"/>
    <xf numFmtId="3" fontId="3" fillId="0" borderId="0" xfId="1" applyNumberFormat="1" applyFont="1" applyFill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3" fillId="0" borderId="0" xfId="2" applyNumberFormat="1" applyFont="1" applyFill="1"/>
    <xf numFmtId="165" fontId="3" fillId="0" borderId="0" xfId="1" applyNumberFormat="1" applyFont="1" applyFill="1" applyAlignment="1">
      <alignment horizontal="right"/>
    </xf>
    <xf numFmtId="0" fontId="3" fillId="0" borderId="0" xfId="1" applyFont="1" applyFill="1" applyAlignment="1">
      <alignment horizontal="left"/>
    </xf>
    <xf numFmtId="166" fontId="5" fillId="0" borderId="0" xfId="2" applyNumberFormat="1" applyFont="1" applyFill="1" applyAlignment="1">
      <alignment horizontal="right"/>
    </xf>
    <xf numFmtId="1" fontId="3" fillId="0" borderId="0" xfId="1" applyNumberFormat="1" applyFont="1" applyFill="1"/>
    <xf numFmtId="167" fontId="3" fillId="0" borderId="0" xfId="1" applyNumberFormat="1" applyFont="1" applyFill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0" fontId="3" fillId="0" borderId="0" xfId="1" applyFont="1" applyFill="1" applyAlignment="1">
      <alignment horizontal="left" vertical="top" indent="1"/>
    </xf>
    <xf numFmtId="0" fontId="4" fillId="0" borderId="0" xfId="1" applyFont="1" applyFill="1" applyAlignment="1">
      <alignment horizontal="left" vertical="top" indent="1"/>
    </xf>
    <xf numFmtId="0" fontId="3" fillId="0" borderId="0" xfId="1" applyFont="1" applyFill="1" applyBorder="1" applyAlignment="1">
      <alignment horizontal="left" vertical="top" indent="1"/>
    </xf>
    <xf numFmtId="0" fontId="3" fillId="0" borderId="0" xfId="1" applyFont="1" applyFill="1" applyAlignment="1">
      <alignment vertical="top"/>
    </xf>
    <xf numFmtId="0" fontId="3" fillId="0" borderId="2" xfId="1" applyFont="1" applyFill="1" applyBorder="1" applyAlignment="1">
      <alignment horizontal="right"/>
    </xf>
    <xf numFmtId="167" fontId="3" fillId="0" borderId="1" xfId="1" applyNumberFormat="1" applyFont="1" applyFill="1" applyBorder="1" applyAlignment="1">
      <alignment horizontal="right"/>
    </xf>
    <xf numFmtId="0" fontId="3" fillId="0" borderId="3" xfId="1" applyFont="1" applyFill="1" applyBorder="1" applyAlignment="1">
      <alignment vertical="center"/>
    </xf>
    <xf numFmtId="0" fontId="3" fillId="0" borderId="4" xfId="1" applyFont="1" applyFill="1" applyBorder="1"/>
    <xf numFmtId="0" fontId="7" fillId="0" borderId="4" xfId="1" applyFont="1" applyFill="1" applyBorder="1"/>
    <xf numFmtId="0" fontId="3" fillId="0" borderId="4" xfId="1" applyFont="1" applyFill="1" applyBorder="1" applyAlignment="1">
      <alignment horizontal="left"/>
    </xf>
    <xf numFmtId="0" fontId="3" fillId="0" borderId="4" xfId="1" applyFont="1" applyFill="1" applyBorder="1" applyAlignment="1">
      <alignment horizontal="left" indent="2"/>
    </xf>
    <xf numFmtId="167" fontId="3" fillId="0" borderId="4" xfId="1" applyNumberFormat="1" applyFont="1" applyFill="1" applyBorder="1" applyAlignment="1">
      <alignment horizontal="left" indent="4"/>
    </xf>
    <xf numFmtId="167" fontId="3" fillId="0" borderId="4" xfId="1" applyNumberFormat="1" applyFont="1" applyFill="1" applyBorder="1" applyAlignment="1">
      <alignment horizontal="left" indent="2"/>
    </xf>
    <xf numFmtId="167" fontId="3" fillId="0" borderId="4" xfId="1" applyNumberFormat="1" applyFont="1" applyFill="1" applyBorder="1" applyAlignment="1">
      <alignment horizontal="left"/>
    </xf>
    <xf numFmtId="167" fontId="3" fillId="0" borderId="5" xfId="1" applyNumberFormat="1" applyFont="1" applyFill="1" applyBorder="1" applyAlignment="1">
      <alignment horizontal="left"/>
    </xf>
    <xf numFmtId="0" fontId="8" fillId="0" borderId="0" xfId="1" applyFont="1" applyFill="1" applyAlignment="1"/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/>
    <xf numFmtId="167" fontId="3" fillId="0" borderId="0" xfId="1" applyNumberFormat="1" applyFont="1" applyFill="1" applyBorder="1"/>
    <xf numFmtId="167" fontId="3" fillId="0" borderId="0" xfId="2" applyNumberFormat="1" applyFont="1" applyFill="1"/>
    <xf numFmtId="167" fontId="3" fillId="0" borderId="1" xfId="2" applyNumberFormat="1" applyFont="1" applyFill="1" applyBorder="1"/>
    <xf numFmtId="167" fontId="3" fillId="0" borderId="1" xfId="1" applyNumberFormat="1" applyFont="1" applyFill="1" applyBorder="1"/>
    <xf numFmtId="0" fontId="3" fillId="0" borderId="1" xfId="1" applyFont="1" applyFill="1" applyBorder="1"/>
    <xf numFmtId="0" fontId="3" fillId="0" borderId="0" xfId="1" applyFont="1" applyFill="1" applyAlignment="1">
      <alignment horizontal="right"/>
    </xf>
    <xf numFmtId="165" fontId="3" fillId="2" borderId="0" xfId="1" applyNumberFormat="1" applyFont="1" applyFill="1" applyAlignment="1">
      <alignment horizontal="right"/>
    </xf>
    <xf numFmtId="0" fontId="3" fillId="0" borderId="2" xfId="1" applyFont="1" applyFill="1" applyBorder="1"/>
    <xf numFmtId="167" fontId="3" fillId="2" borderId="0" xfId="1" applyNumberFormat="1" applyFont="1" applyFill="1" applyAlignment="1">
      <alignment horizontal="right"/>
    </xf>
    <xf numFmtId="0" fontId="3" fillId="3" borderId="2" xfId="1" applyFont="1" applyFill="1" applyBorder="1"/>
    <xf numFmtId="2" fontId="3" fillId="0" borderId="1" xfId="1" applyNumberFormat="1" applyFont="1" applyFill="1" applyBorder="1"/>
    <xf numFmtId="167" fontId="0" fillId="0" borderId="0" xfId="0" applyNumberFormat="1"/>
    <xf numFmtId="3" fontId="3" fillId="0" borderId="6" xfId="1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</cellXfs>
  <cellStyles count="3">
    <cellStyle name="Normal_Table14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9"/>
  <sheetViews>
    <sheetView tabSelected="1" workbookViewId="0"/>
  </sheetViews>
  <sheetFormatPr defaultColWidth="8.6640625" defaultRowHeight="12.95" customHeight="1" x14ac:dyDescent="0.2"/>
  <cols>
    <col min="1" max="1" width="36.1640625" style="1" customWidth="1"/>
    <col min="2" max="7" width="8.6640625" style="1" customWidth="1"/>
    <col min="8" max="8" width="8.6640625" style="6" customWidth="1"/>
    <col min="9" max="22" width="8.6640625" style="1"/>
    <col min="23" max="23" width="8.6640625" style="1" customWidth="1"/>
    <col min="24" max="16384" width="8.6640625" style="1"/>
  </cols>
  <sheetData>
    <row r="1" spans="1:37" ht="12.95" customHeight="1" x14ac:dyDescent="0.2">
      <c r="A1" s="36" t="s">
        <v>37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37" s="3" customFormat="1" ht="12.9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  <c r="AA2" s="8"/>
      <c r="AB2" s="8"/>
      <c r="AC2" s="8"/>
      <c r="AD2" s="8"/>
    </row>
    <row r="3" spans="1:37" ht="12.95" customHeight="1" x14ac:dyDescent="0.2">
      <c r="A3" s="27"/>
      <c r="B3" s="9">
        <v>1985</v>
      </c>
      <c r="C3" s="10">
        <v>1990</v>
      </c>
      <c r="D3" s="10">
        <v>1991</v>
      </c>
      <c r="E3" s="10">
        <v>1992</v>
      </c>
      <c r="F3" s="10">
        <v>1993</v>
      </c>
      <c r="G3" s="10">
        <v>1994</v>
      </c>
      <c r="H3" s="10">
        <v>1995</v>
      </c>
      <c r="I3" s="10">
        <v>1996</v>
      </c>
      <c r="J3" s="10">
        <v>1997</v>
      </c>
      <c r="K3" s="10">
        <v>1998</v>
      </c>
      <c r="L3" s="10">
        <v>1999</v>
      </c>
      <c r="M3" s="10">
        <v>2000</v>
      </c>
      <c r="N3" s="10">
        <v>2001</v>
      </c>
      <c r="O3" s="10">
        <v>2002</v>
      </c>
      <c r="P3" s="10">
        <v>2003</v>
      </c>
      <c r="Q3" s="25">
        <v>2004</v>
      </c>
      <c r="R3" s="25">
        <v>2005</v>
      </c>
      <c r="S3" s="25">
        <v>2006</v>
      </c>
      <c r="T3" s="25">
        <v>2007</v>
      </c>
      <c r="U3" s="25">
        <v>2008</v>
      </c>
      <c r="V3" s="25">
        <v>2009</v>
      </c>
      <c r="W3" s="25" t="s">
        <v>35</v>
      </c>
      <c r="X3" s="25" t="s">
        <v>36</v>
      </c>
      <c r="Y3" s="25">
        <v>2012</v>
      </c>
      <c r="Z3" s="25">
        <v>2013</v>
      </c>
      <c r="AA3" s="43">
        <v>2014</v>
      </c>
      <c r="AB3" s="43">
        <v>2015</v>
      </c>
      <c r="AC3" s="43">
        <v>2016</v>
      </c>
      <c r="AD3" s="43">
        <v>2017</v>
      </c>
      <c r="AE3" s="46">
        <v>2018</v>
      </c>
      <c r="AF3" s="43">
        <v>2019</v>
      </c>
      <c r="AG3" s="48">
        <v>2020</v>
      </c>
      <c r="AH3" s="48">
        <v>2021</v>
      </c>
      <c r="AI3" s="46">
        <v>2022</v>
      </c>
      <c r="AJ3" s="46">
        <v>2023</v>
      </c>
      <c r="AK3" s="46">
        <v>2024</v>
      </c>
    </row>
    <row r="4" spans="1:37" ht="12.95" customHeight="1" x14ac:dyDescent="0.2">
      <c r="A4" s="28"/>
      <c r="B4" s="53" t="s">
        <v>32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37"/>
    </row>
    <row r="5" spans="1:37" ht="12.95" customHeight="1" x14ac:dyDescent="0.2">
      <c r="A5" s="28"/>
      <c r="B5" s="11"/>
      <c r="C5" s="11"/>
      <c r="D5" s="11"/>
      <c r="E5" s="11"/>
      <c r="F5" s="11"/>
      <c r="G5" s="11"/>
      <c r="H5" s="4"/>
      <c r="I5" s="11"/>
    </row>
    <row r="6" spans="1:37" ht="12.95" customHeight="1" x14ac:dyDescent="0.2">
      <c r="A6" s="28" t="s">
        <v>12</v>
      </c>
      <c r="B6" s="1">
        <v>4631</v>
      </c>
      <c r="C6" s="1">
        <v>5361</v>
      </c>
      <c r="D6" s="1">
        <v>5506</v>
      </c>
      <c r="E6" s="1">
        <v>5567</v>
      </c>
      <c r="F6" s="1">
        <v>5580</v>
      </c>
      <c r="G6" s="1">
        <v>5634</v>
      </c>
      <c r="H6" s="1">
        <v>5701</v>
      </c>
      <c r="I6" s="1">
        <v>5769</v>
      </c>
      <c r="J6" s="1">
        <v>5876</v>
      </c>
      <c r="K6" s="1">
        <v>6001</v>
      </c>
      <c r="L6" s="1">
        <v>6127</v>
      </c>
      <c r="M6" s="1">
        <v>6265</v>
      </c>
      <c r="N6" s="1">
        <v>6370</v>
      </c>
      <c r="O6" s="18">
        <v>6487</v>
      </c>
      <c r="P6" s="1">
        <v>6599</v>
      </c>
      <c r="Q6" s="1">
        <v>6719</v>
      </c>
      <c r="R6" s="18">
        <v>6842.2</v>
      </c>
      <c r="S6" s="18">
        <v>6965.5</v>
      </c>
      <c r="T6" s="18">
        <v>7096.9</v>
      </c>
      <c r="U6" s="18">
        <v>7250.8</v>
      </c>
      <c r="V6" s="18">
        <v>7417.4</v>
      </c>
      <c r="W6" s="18">
        <v>7621.2</v>
      </c>
      <c r="X6" s="18">
        <v>7807.2</v>
      </c>
      <c r="Y6" s="18">
        <v>7987.4</v>
      </c>
      <c r="Z6" s="18">
        <v>8161.1</v>
      </c>
      <c r="AA6" s="1">
        <v>8352</v>
      </c>
      <c r="AB6" s="1">
        <v>8551.2000000000007</v>
      </c>
      <c r="AC6" s="1">
        <v>8742.7999999999993</v>
      </c>
      <c r="AD6" s="1">
        <v>8931.2000000000007</v>
      </c>
      <c r="AE6" s="1">
        <v>9126.6</v>
      </c>
      <c r="AF6" s="1">
        <v>9313.7999999999993</v>
      </c>
      <c r="AG6" s="1">
        <v>9717</v>
      </c>
      <c r="AH6" s="1">
        <v>9887</v>
      </c>
      <c r="AI6" s="1">
        <v>10078.4</v>
      </c>
      <c r="AJ6" s="1">
        <v>10288.299999999999</v>
      </c>
      <c r="AK6" s="1">
        <v>10508.5</v>
      </c>
    </row>
    <row r="7" spans="1:37" ht="12.95" customHeight="1" x14ac:dyDescent="0.2">
      <c r="A7" s="29" t="s">
        <v>25</v>
      </c>
      <c r="H7" s="1"/>
      <c r="O7" s="18"/>
      <c r="AI7"/>
      <c r="AJ7"/>
      <c r="AK7" s="38"/>
    </row>
    <row r="8" spans="1:37" ht="12.95" customHeight="1" x14ac:dyDescent="0.2">
      <c r="A8" s="28" t="s">
        <v>13</v>
      </c>
      <c r="B8" s="1">
        <v>2209</v>
      </c>
      <c r="C8" s="1">
        <v>2514</v>
      </c>
      <c r="D8" s="1">
        <v>2578</v>
      </c>
      <c r="E8" s="1">
        <v>2597</v>
      </c>
      <c r="F8" s="1">
        <v>2602</v>
      </c>
      <c r="G8" s="1">
        <v>2630</v>
      </c>
      <c r="H8" s="1">
        <v>2789</v>
      </c>
      <c r="I8" s="1">
        <v>2847</v>
      </c>
      <c r="J8" s="1">
        <v>2929</v>
      </c>
      <c r="K8" s="1">
        <v>3025</v>
      </c>
      <c r="L8" s="1">
        <v>3127</v>
      </c>
      <c r="M8" s="1">
        <v>3247</v>
      </c>
      <c r="N8" s="1">
        <v>3397</v>
      </c>
      <c r="O8" s="18">
        <v>3573.2</v>
      </c>
      <c r="P8" s="1">
        <v>3740</v>
      </c>
      <c r="Q8" s="1">
        <v>3842</v>
      </c>
      <c r="R8" s="18">
        <v>3925.2</v>
      </c>
      <c r="S8" s="18">
        <v>4051.2</v>
      </c>
      <c r="T8" s="18">
        <v>4173.6000000000004</v>
      </c>
      <c r="U8" s="18">
        <v>4281.8</v>
      </c>
      <c r="V8" s="18">
        <v>4410.6000000000004</v>
      </c>
      <c r="W8" s="18">
        <v>4548.8999999999996</v>
      </c>
      <c r="X8" s="18">
        <v>4672.1000000000004</v>
      </c>
      <c r="Y8" s="18">
        <v>4797.6000000000004</v>
      </c>
      <c r="Z8" s="18">
        <v>4920.1000000000004</v>
      </c>
      <c r="AA8" s="1">
        <v>5046</v>
      </c>
      <c r="AB8" s="1">
        <v>5175.5</v>
      </c>
      <c r="AC8" s="1">
        <v>5273.2</v>
      </c>
      <c r="AD8" s="38">
        <v>5379.7</v>
      </c>
      <c r="AE8" s="1">
        <v>5473.9</v>
      </c>
      <c r="AF8" s="1">
        <v>5567.4</v>
      </c>
      <c r="AG8" s="1">
        <v>5602</v>
      </c>
      <c r="AH8" s="1">
        <v>5703</v>
      </c>
      <c r="AI8" s="38">
        <v>5804.7</v>
      </c>
      <c r="AJ8" s="38">
        <v>5918.8</v>
      </c>
      <c r="AK8" s="38">
        <v>6045.1</v>
      </c>
    </row>
    <row r="9" spans="1:37" ht="12.95" customHeight="1" x14ac:dyDescent="0.2">
      <c r="A9" s="28" t="s">
        <v>0</v>
      </c>
      <c r="B9" s="1">
        <v>2422</v>
      </c>
      <c r="C9" s="1">
        <v>2847</v>
      </c>
      <c r="D9" s="1">
        <v>2928</v>
      </c>
      <c r="E9" s="1">
        <v>2970</v>
      </c>
      <c r="F9" s="1">
        <v>2978</v>
      </c>
      <c r="G9" s="1">
        <v>3004</v>
      </c>
      <c r="H9" s="1">
        <v>2912</v>
      </c>
      <c r="I9" s="1">
        <v>2922</v>
      </c>
      <c r="J9" s="1">
        <v>2947</v>
      </c>
      <c r="K9" s="1">
        <v>2976</v>
      </c>
      <c r="L9" s="1">
        <v>3000</v>
      </c>
      <c r="M9" s="1">
        <v>3003</v>
      </c>
      <c r="N9" s="1">
        <v>2979</v>
      </c>
      <c r="O9" s="18">
        <v>2933.3</v>
      </c>
      <c r="P9" s="1">
        <v>2900</v>
      </c>
      <c r="Q9" s="1">
        <v>2938</v>
      </c>
      <c r="R9" s="18">
        <v>2917</v>
      </c>
      <c r="S9" s="18">
        <v>2914.3</v>
      </c>
      <c r="T9" s="18">
        <v>2923.3</v>
      </c>
      <c r="U9" s="18">
        <v>2969</v>
      </c>
      <c r="V9" s="18">
        <v>3006.8</v>
      </c>
      <c r="W9" s="18">
        <v>3072.3</v>
      </c>
      <c r="X9" s="18">
        <v>3135.1</v>
      </c>
      <c r="Y9" s="18">
        <v>3189.8</v>
      </c>
      <c r="Z9" s="18">
        <v>3241</v>
      </c>
      <c r="AA9" s="1">
        <v>3306</v>
      </c>
      <c r="AB9" s="1">
        <v>3375.7</v>
      </c>
      <c r="AC9" s="1">
        <v>3469.6</v>
      </c>
      <c r="AD9" s="38">
        <f>AD6-AD8</f>
        <v>3551.5000000000009</v>
      </c>
      <c r="AE9" s="1">
        <v>3652.7</v>
      </c>
      <c r="AF9" s="1">
        <v>3746.4</v>
      </c>
      <c r="AG9" s="1">
        <v>4115</v>
      </c>
      <c r="AH9" s="1">
        <v>4184</v>
      </c>
      <c r="AI9" s="38">
        <v>4273.7</v>
      </c>
      <c r="AJ9" s="38">
        <v>4369.5</v>
      </c>
      <c r="AK9" s="38">
        <v>4463.3999999999996</v>
      </c>
    </row>
    <row r="10" spans="1:37" ht="12.95" customHeight="1" x14ac:dyDescent="0.2">
      <c r="A10" s="28" t="s">
        <v>1</v>
      </c>
      <c r="B10" s="1">
        <v>1519</v>
      </c>
      <c r="C10" s="1">
        <v>1677</v>
      </c>
      <c r="D10" s="1">
        <v>1698</v>
      </c>
      <c r="E10" s="1">
        <v>1653</v>
      </c>
      <c r="F10" s="1">
        <v>1614</v>
      </c>
      <c r="G10" s="1">
        <v>1582</v>
      </c>
      <c r="H10" s="1">
        <v>1564</v>
      </c>
      <c r="I10" s="1">
        <v>1548</v>
      </c>
      <c r="J10" s="1">
        <v>1566</v>
      </c>
      <c r="K10" s="1">
        <v>1594</v>
      </c>
      <c r="L10" s="1">
        <v>1625</v>
      </c>
      <c r="M10" s="1">
        <v>1671</v>
      </c>
      <c r="N10" s="1">
        <v>1695</v>
      </c>
      <c r="O10" s="18">
        <v>1722</v>
      </c>
      <c r="P10" s="1">
        <v>1753</v>
      </c>
      <c r="Q10" s="1">
        <v>1780</v>
      </c>
      <c r="R10" s="18">
        <v>1810</v>
      </c>
      <c r="S10" s="18">
        <v>1838.3</v>
      </c>
      <c r="T10" s="18">
        <v>1869.8</v>
      </c>
      <c r="U10" s="18">
        <v>1914.6</v>
      </c>
      <c r="V10" s="18">
        <v>1973.5</v>
      </c>
      <c r="W10" s="18">
        <v>2020.5</v>
      </c>
      <c r="X10" s="18">
        <v>2064.8000000000002</v>
      </c>
      <c r="Y10" s="18">
        <v>2106.5</v>
      </c>
      <c r="Z10" s="18">
        <v>2170.9</v>
      </c>
      <c r="AA10" s="1">
        <v>2216</v>
      </c>
      <c r="AB10" s="1">
        <v>2260.3000000000002</v>
      </c>
      <c r="AC10" s="1">
        <v>2300.5</v>
      </c>
      <c r="AD10" s="38">
        <v>2354.1999999999998</v>
      </c>
      <c r="AE10" s="1">
        <v>2396.8000000000002</v>
      </c>
      <c r="AF10" s="1">
        <v>2438.9</v>
      </c>
      <c r="AG10" s="1">
        <v>2796</v>
      </c>
      <c r="AH10" s="1">
        <v>2884</v>
      </c>
      <c r="AI10" s="38">
        <v>2906</v>
      </c>
      <c r="AJ10" s="1">
        <v>2969.6</v>
      </c>
      <c r="AK10" s="1">
        <v>3055.4</v>
      </c>
    </row>
    <row r="11" spans="1:37" ht="12.95" customHeight="1" x14ac:dyDescent="0.2">
      <c r="A11" s="28" t="s">
        <v>2</v>
      </c>
      <c r="B11" s="1">
        <v>3112</v>
      </c>
      <c r="C11" s="1">
        <v>3684</v>
      </c>
      <c r="D11" s="1">
        <v>3808</v>
      </c>
      <c r="E11" s="1">
        <v>3914</v>
      </c>
      <c r="F11" s="1">
        <v>3966</v>
      </c>
      <c r="G11" s="1">
        <v>4051</v>
      </c>
      <c r="H11" s="1">
        <v>4137</v>
      </c>
      <c r="I11" s="1">
        <v>4221</v>
      </c>
      <c r="J11" s="1">
        <v>4310</v>
      </c>
      <c r="K11" s="1">
        <v>4407</v>
      </c>
      <c r="L11" s="1">
        <v>4502</v>
      </c>
      <c r="M11" s="1">
        <v>4594</v>
      </c>
      <c r="N11" s="1">
        <v>4676</v>
      </c>
      <c r="O11" s="18">
        <v>4765</v>
      </c>
      <c r="P11" s="1">
        <v>4846</v>
      </c>
      <c r="Q11" s="1">
        <v>4939</v>
      </c>
      <c r="R11" s="18">
        <f t="shared" ref="R11:Y11" si="0">R5-R10</f>
        <v>-1810</v>
      </c>
      <c r="S11" s="18">
        <f t="shared" si="0"/>
        <v>-1838.3</v>
      </c>
      <c r="T11" s="18">
        <f t="shared" si="0"/>
        <v>-1869.8</v>
      </c>
      <c r="U11" s="18">
        <f t="shared" si="0"/>
        <v>-1914.6</v>
      </c>
      <c r="V11" s="18">
        <f t="shared" si="0"/>
        <v>-1973.5</v>
      </c>
      <c r="W11" s="18">
        <f t="shared" si="0"/>
        <v>-2020.5</v>
      </c>
      <c r="X11" s="18">
        <f t="shared" si="0"/>
        <v>-2064.8000000000002</v>
      </c>
      <c r="Y11" s="18">
        <f t="shared" si="0"/>
        <v>-2106.5</v>
      </c>
      <c r="Z11" s="18">
        <v>5990.2</v>
      </c>
      <c r="AA11" s="1">
        <v>6137</v>
      </c>
      <c r="AB11" s="1">
        <v>6290.9</v>
      </c>
      <c r="AC11" s="1">
        <v>6442.3</v>
      </c>
      <c r="AD11" s="38">
        <f>AD6-AD10</f>
        <v>6577.0000000000009</v>
      </c>
      <c r="AE11" s="1">
        <v>6729.8</v>
      </c>
      <c r="AF11" s="1">
        <v>6874.9</v>
      </c>
      <c r="AG11" s="1">
        <v>6921</v>
      </c>
      <c r="AH11" s="1">
        <v>7043</v>
      </c>
      <c r="AI11" s="1">
        <v>7172.4</v>
      </c>
      <c r="AJ11" s="1">
        <v>7318.7</v>
      </c>
      <c r="AK11" s="1">
        <v>7453.1</v>
      </c>
    </row>
    <row r="12" spans="1:37" ht="12.95" customHeight="1" x14ac:dyDescent="0.2">
      <c r="A12" s="28" t="s">
        <v>22</v>
      </c>
      <c r="B12" s="45">
        <f>B17/B6*100</f>
        <v>36.298855538760527</v>
      </c>
      <c r="C12" s="45">
        <f t="shared" ref="C12:AC12" si="1">C17/C6*100</f>
        <v>36.168625256482002</v>
      </c>
      <c r="D12" s="45">
        <f t="shared" si="1"/>
        <v>35.797312023247372</v>
      </c>
      <c r="E12" s="45">
        <f t="shared" si="1"/>
        <v>34.29135979881444</v>
      </c>
      <c r="F12" s="45">
        <f t="shared" si="1"/>
        <v>33.243727598566309</v>
      </c>
      <c r="G12" s="45">
        <f t="shared" si="1"/>
        <v>32.925097621583241</v>
      </c>
      <c r="H12" s="45">
        <f t="shared" si="1"/>
        <v>32.503069636905806</v>
      </c>
      <c r="I12" s="45">
        <f t="shared" si="1"/>
        <v>30.005200208008318</v>
      </c>
      <c r="J12" s="45">
        <f t="shared" si="1"/>
        <v>30.479918311776721</v>
      </c>
      <c r="K12" s="45">
        <f t="shared" si="1"/>
        <v>29.928345275787372</v>
      </c>
      <c r="L12" s="45">
        <f t="shared" si="1"/>
        <v>28.349926554594418</v>
      </c>
      <c r="M12" s="45">
        <f t="shared" si="1"/>
        <v>27.853152434158019</v>
      </c>
      <c r="N12" s="45">
        <f t="shared" si="1"/>
        <v>28.712715855573002</v>
      </c>
      <c r="O12" s="45">
        <f t="shared" si="1"/>
        <v>28.626483736704177</v>
      </c>
      <c r="P12" s="45">
        <f t="shared" si="1"/>
        <v>28.564934080921351</v>
      </c>
      <c r="Q12" s="45">
        <f t="shared" si="1"/>
        <v>31.105819318350946</v>
      </c>
      <c r="R12" s="45">
        <f t="shared" si="1"/>
        <v>30.867264914793491</v>
      </c>
      <c r="S12" s="45">
        <f t="shared" si="1"/>
        <v>30.679778910343835</v>
      </c>
      <c r="T12" s="45">
        <f t="shared" si="1"/>
        <v>30.29491749918979</v>
      </c>
      <c r="U12" s="45">
        <f t="shared" si="1"/>
        <v>29.90014894908148</v>
      </c>
      <c r="V12" s="45">
        <f t="shared" si="1"/>
        <v>29.916143122927174</v>
      </c>
      <c r="W12" s="45">
        <f t="shared" si="1"/>
        <v>29.299847792998477</v>
      </c>
      <c r="X12" s="45">
        <f t="shared" si="1"/>
        <v>28.806742494108001</v>
      </c>
      <c r="Y12" s="45">
        <f t="shared" si="1"/>
        <v>28.682675213461202</v>
      </c>
      <c r="Z12" s="45">
        <f t="shared" si="1"/>
        <v>28.268248152822533</v>
      </c>
      <c r="AA12" s="45">
        <f t="shared" si="1"/>
        <v>27.837643678160916</v>
      </c>
      <c r="AB12" s="45">
        <f t="shared" si="1"/>
        <v>27.832351015062212</v>
      </c>
      <c r="AC12" s="45">
        <f t="shared" si="1"/>
        <v>27.27959006268015</v>
      </c>
      <c r="AD12" s="47">
        <f>AD15/AD8*100</f>
        <v>45.727456921389667</v>
      </c>
      <c r="AE12" s="45">
        <v>44.3</v>
      </c>
      <c r="AF12" s="15">
        <v>45.155727987929737</v>
      </c>
      <c r="AG12" s="38">
        <f>AG15/AG8*100</f>
        <v>45.644412709746518</v>
      </c>
      <c r="AH12" s="38">
        <f>AH15/AH8*100</f>
        <v>45.362090128002805</v>
      </c>
      <c r="AI12" s="38">
        <f>AI15/AI8*100</f>
        <v>44.791289816872535</v>
      </c>
      <c r="AJ12" s="38">
        <f>AJ15/AJ8*100</f>
        <v>45.194971953774413</v>
      </c>
      <c r="AK12">
        <v>46.3</v>
      </c>
    </row>
    <row r="13" spans="1:37" ht="12.95" customHeight="1" x14ac:dyDescent="0.2">
      <c r="A13" s="28" t="s">
        <v>14</v>
      </c>
      <c r="B13" s="1">
        <v>2175</v>
      </c>
      <c r="C13" s="1">
        <v>2469</v>
      </c>
      <c r="D13" s="1">
        <v>2526</v>
      </c>
      <c r="E13" s="1">
        <v>2675</v>
      </c>
      <c r="F13" s="1">
        <v>2607</v>
      </c>
      <c r="G13" s="1">
        <v>2623</v>
      </c>
      <c r="H13" s="1">
        <v>2811</v>
      </c>
      <c r="I13" s="1">
        <v>2840</v>
      </c>
      <c r="J13" s="1">
        <v>2909</v>
      </c>
      <c r="K13" s="1">
        <v>3038</v>
      </c>
      <c r="L13" s="1">
        <v>3125</v>
      </c>
      <c r="M13" s="1">
        <v>3186</v>
      </c>
      <c r="N13" s="1">
        <v>3301</v>
      </c>
      <c r="O13" s="1">
        <v>3463</v>
      </c>
      <c r="P13" s="1">
        <v>3644</v>
      </c>
      <c r="Q13" s="1">
        <v>3777</v>
      </c>
      <c r="R13" s="1">
        <v>3893</v>
      </c>
      <c r="S13" s="1">
        <v>4047</v>
      </c>
      <c r="T13" s="1">
        <v>4210</v>
      </c>
      <c r="U13" s="1">
        <v>4310</v>
      </c>
      <c r="V13" s="1">
        <v>4435</v>
      </c>
      <c r="W13" s="1">
        <v>4530</v>
      </c>
      <c r="X13" s="1">
        <v>4664</v>
      </c>
      <c r="Y13" s="1">
        <v>4796</v>
      </c>
      <c r="Z13" s="1">
        <v>4866</v>
      </c>
      <c r="AA13" s="1">
        <v>4983</v>
      </c>
      <c r="AB13" s="1">
        <v>5111</v>
      </c>
      <c r="AC13" s="1">
        <v>5224</v>
      </c>
      <c r="AD13" s="38">
        <v>5326</v>
      </c>
      <c r="AE13" s="1">
        <v>5427</v>
      </c>
      <c r="AF13" s="1">
        <v>5521</v>
      </c>
      <c r="AG13" s="1">
        <v>5585</v>
      </c>
      <c r="AH13" s="1">
        <v>5653</v>
      </c>
      <c r="AI13" s="1">
        <v>5754</v>
      </c>
      <c r="AJ13" s="1">
        <v>5990</v>
      </c>
      <c r="AK13" s="1">
        <v>5982</v>
      </c>
    </row>
    <row r="14" spans="1:37" ht="12.95" customHeight="1" x14ac:dyDescent="0.2">
      <c r="A14" s="29" t="s">
        <v>25</v>
      </c>
      <c r="B14" s="12"/>
      <c r="C14" s="12"/>
      <c r="D14" s="12"/>
      <c r="E14" s="12"/>
      <c r="F14" s="12"/>
      <c r="G14" s="12"/>
      <c r="I14" s="14"/>
      <c r="J14" s="14"/>
      <c r="K14" s="14"/>
      <c r="L14" s="14"/>
      <c r="M14" s="14"/>
      <c r="N14" s="14"/>
      <c r="O14" s="14"/>
      <c r="P14" s="14"/>
      <c r="Q14" s="14"/>
      <c r="R14" s="14"/>
      <c r="AD14" s="38"/>
      <c r="AI14"/>
      <c r="AJ14"/>
      <c r="AK14"/>
    </row>
    <row r="15" spans="1:37" ht="12.95" customHeight="1" x14ac:dyDescent="0.2">
      <c r="A15" s="30" t="s">
        <v>23</v>
      </c>
      <c r="B15" s="1">
        <v>1681</v>
      </c>
      <c r="C15" s="1">
        <v>1939</v>
      </c>
      <c r="D15" s="1">
        <v>1971</v>
      </c>
      <c r="E15" s="1">
        <v>1917</v>
      </c>
      <c r="F15" s="1">
        <v>1877</v>
      </c>
      <c r="G15" s="1">
        <v>1887</v>
      </c>
      <c r="H15" s="1">
        <v>1890</v>
      </c>
      <c r="I15" s="1">
        <v>1777</v>
      </c>
      <c r="J15" s="1">
        <v>1842</v>
      </c>
      <c r="K15" s="1">
        <v>1855</v>
      </c>
      <c r="L15" s="1">
        <v>1791</v>
      </c>
      <c r="M15" s="1">
        <v>1794</v>
      </c>
      <c r="N15" s="1">
        <v>1872</v>
      </c>
      <c r="O15" s="1">
        <v>1904</v>
      </c>
      <c r="P15" s="1">
        <v>1932</v>
      </c>
      <c r="Q15" s="1">
        <v>2132</v>
      </c>
      <c r="R15" s="1">
        <v>2154</v>
      </c>
      <c r="S15" s="1">
        <v>2185</v>
      </c>
      <c r="T15" s="1">
        <v>2201</v>
      </c>
      <c r="U15" s="1">
        <v>2217</v>
      </c>
      <c r="V15" s="1">
        <v>2264</v>
      </c>
      <c r="W15" s="1">
        <v>2280</v>
      </c>
      <c r="X15" s="1">
        <v>2303</v>
      </c>
      <c r="Y15" s="1">
        <v>2347</v>
      </c>
      <c r="Z15" s="1">
        <v>2362</v>
      </c>
      <c r="AA15" s="1">
        <v>2382</v>
      </c>
      <c r="AB15" s="1">
        <v>2437</v>
      </c>
      <c r="AC15" s="1">
        <v>2438</v>
      </c>
      <c r="AD15" s="38">
        <v>2460</v>
      </c>
      <c r="AE15" s="1">
        <v>2478</v>
      </c>
      <c r="AF15" s="1">
        <v>2514</v>
      </c>
      <c r="AG15" s="1">
        <v>2557</v>
      </c>
      <c r="AH15" s="1">
        <v>2587</v>
      </c>
      <c r="AI15" s="1">
        <v>2600</v>
      </c>
      <c r="AJ15" s="1">
        <v>2675</v>
      </c>
      <c r="AK15" s="1">
        <v>2797</v>
      </c>
    </row>
    <row r="16" spans="1:37" ht="12.95" customHeight="1" x14ac:dyDescent="0.2">
      <c r="A16" s="29" t="s">
        <v>25</v>
      </c>
      <c r="H16" s="1"/>
      <c r="AD16" s="38"/>
      <c r="AK16"/>
    </row>
    <row r="17" spans="1:37" ht="12.95" customHeight="1" x14ac:dyDescent="0.2">
      <c r="A17" s="31" t="s">
        <v>15</v>
      </c>
      <c r="B17" s="1">
        <v>1681</v>
      </c>
      <c r="C17" s="1">
        <v>1939</v>
      </c>
      <c r="D17" s="1">
        <v>1971</v>
      </c>
      <c r="E17" s="1">
        <v>1909</v>
      </c>
      <c r="F17" s="1">
        <v>1855</v>
      </c>
      <c r="G17" s="1">
        <v>1855</v>
      </c>
      <c r="H17" s="1">
        <v>1853</v>
      </c>
      <c r="I17" s="1">
        <v>1731</v>
      </c>
      <c r="J17" s="1">
        <v>1791</v>
      </c>
      <c r="K17" s="1">
        <v>1796</v>
      </c>
      <c r="L17" s="1">
        <v>1737</v>
      </c>
      <c r="M17" s="1">
        <v>1745</v>
      </c>
      <c r="N17" s="1">
        <v>1829</v>
      </c>
      <c r="O17" s="1">
        <v>1857</v>
      </c>
      <c r="P17" s="1">
        <v>1885</v>
      </c>
      <c r="Q17" s="1">
        <v>2090</v>
      </c>
      <c r="R17" s="1">
        <v>2112</v>
      </c>
      <c r="S17" s="1">
        <v>2137</v>
      </c>
      <c r="T17" s="1">
        <v>2150</v>
      </c>
      <c r="U17" s="1">
        <v>2168</v>
      </c>
      <c r="V17" s="1">
        <v>2219</v>
      </c>
      <c r="W17" s="1">
        <v>2233</v>
      </c>
      <c r="X17" s="1">
        <v>2249</v>
      </c>
      <c r="Y17" s="1">
        <v>2291</v>
      </c>
      <c r="Z17" s="1">
        <v>2307</v>
      </c>
      <c r="AA17" s="1">
        <v>2325</v>
      </c>
      <c r="AB17" s="1">
        <v>2380</v>
      </c>
      <c r="AC17" s="1">
        <v>2385</v>
      </c>
      <c r="AD17" s="38">
        <v>2407</v>
      </c>
      <c r="AE17" s="1">
        <v>2426</v>
      </c>
      <c r="AF17" s="1">
        <v>2463</v>
      </c>
      <c r="AG17" s="1">
        <v>2506</v>
      </c>
      <c r="AH17" s="1">
        <v>2534</v>
      </c>
      <c r="AI17" s="1">
        <v>2545</v>
      </c>
      <c r="AJ17" s="1">
        <v>2625</v>
      </c>
      <c r="AK17" s="1">
        <v>2748</v>
      </c>
    </row>
    <row r="18" spans="1:37" ht="12.95" customHeight="1" x14ac:dyDescent="0.2">
      <c r="A18" s="29" t="s">
        <v>26</v>
      </c>
      <c r="B18" s="12"/>
      <c r="C18" s="17"/>
      <c r="D18" s="17"/>
      <c r="E18" s="17"/>
      <c r="F18" s="17"/>
      <c r="G18" s="17"/>
      <c r="I18" s="14"/>
      <c r="J18" s="14"/>
      <c r="K18" s="14"/>
      <c r="L18" s="14"/>
      <c r="M18" s="14"/>
      <c r="N18" s="14"/>
      <c r="O18" s="14"/>
      <c r="P18" s="14"/>
      <c r="AD18" s="38"/>
      <c r="AI18"/>
      <c r="AJ18"/>
    </row>
    <row r="19" spans="1:37" ht="12.95" customHeight="1" x14ac:dyDescent="0.2">
      <c r="A19" s="32" t="s">
        <v>24</v>
      </c>
      <c r="B19" s="12">
        <v>1173</v>
      </c>
      <c r="C19" s="12">
        <v>1255</v>
      </c>
      <c r="D19" s="12">
        <v>1177</v>
      </c>
      <c r="E19" s="12">
        <v>1110</v>
      </c>
      <c r="F19" s="12">
        <v>978</v>
      </c>
      <c r="G19" s="12">
        <v>934</v>
      </c>
      <c r="H19" s="13">
        <v>875</v>
      </c>
      <c r="I19" s="14">
        <v>784</v>
      </c>
      <c r="J19" s="14">
        <v>761</v>
      </c>
      <c r="K19" s="14">
        <v>766</v>
      </c>
      <c r="L19" s="14">
        <v>646</v>
      </c>
      <c r="M19" s="14">
        <v>558</v>
      </c>
      <c r="N19" s="14">
        <v>520</v>
      </c>
      <c r="O19" s="14">
        <v>517</v>
      </c>
      <c r="P19" s="14">
        <v>481</v>
      </c>
      <c r="Q19" s="1">
        <v>553</v>
      </c>
      <c r="R19" s="1">
        <v>542</v>
      </c>
      <c r="S19" s="1">
        <v>537</v>
      </c>
      <c r="T19" s="1">
        <v>521</v>
      </c>
      <c r="U19" s="1">
        <v>442</v>
      </c>
      <c r="V19" s="1">
        <v>444</v>
      </c>
      <c r="W19" s="1">
        <v>433</v>
      </c>
      <c r="X19" s="1">
        <v>440</v>
      </c>
      <c r="Y19" s="1">
        <v>443.8</v>
      </c>
      <c r="Z19" s="1">
        <v>433</v>
      </c>
      <c r="AA19" s="1">
        <v>444.6</v>
      </c>
      <c r="AB19" s="1">
        <v>441.5</v>
      </c>
      <c r="AC19" s="1">
        <v>456.1</v>
      </c>
      <c r="AD19" s="38">
        <v>470.3</v>
      </c>
      <c r="AE19" s="1">
        <v>484.5</v>
      </c>
      <c r="AF19" s="1">
        <v>490.7</v>
      </c>
      <c r="AG19" s="1">
        <v>497.5</v>
      </c>
      <c r="AH19" s="1">
        <v>509.9</v>
      </c>
      <c r="AI19" s="1">
        <v>502.4</v>
      </c>
      <c r="AJ19" s="1">
        <v>498.3</v>
      </c>
      <c r="AK19" s="1">
        <v>513.6</v>
      </c>
    </row>
    <row r="20" spans="1:37" ht="12.95" customHeight="1" x14ac:dyDescent="0.2">
      <c r="A20" s="32" t="s">
        <v>20</v>
      </c>
      <c r="B20" s="12">
        <v>238</v>
      </c>
      <c r="C20" s="12">
        <v>315</v>
      </c>
      <c r="D20" s="12">
        <v>418</v>
      </c>
      <c r="E20" s="12">
        <v>397</v>
      </c>
      <c r="F20" s="12">
        <v>381</v>
      </c>
      <c r="G20" s="12">
        <v>416</v>
      </c>
      <c r="H20" s="13">
        <v>352</v>
      </c>
      <c r="I20" s="14">
        <v>323</v>
      </c>
      <c r="J20" s="14">
        <v>411</v>
      </c>
      <c r="K20" s="14">
        <v>418</v>
      </c>
      <c r="L20" s="14">
        <v>433</v>
      </c>
      <c r="M20" s="14">
        <v>415</v>
      </c>
      <c r="N20" s="14">
        <v>550</v>
      </c>
      <c r="O20" s="14">
        <v>511</v>
      </c>
      <c r="P20" s="14">
        <v>542</v>
      </c>
      <c r="Q20" s="1">
        <v>473</v>
      </c>
      <c r="R20" s="1">
        <v>470</v>
      </c>
      <c r="S20" s="1">
        <v>496</v>
      </c>
      <c r="T20" s="1">
        <v>493</v>
      </c>
      <c r="U20" s="1">
        <v>541</v>
      </c>
      <c r="V20" s="1">
        <v>549</v>
      </c>
      <c r="W20" s="1">
        <v>371</v>
      </c>
      <c r="X20" s="1">
        <v>351</v>
      </c>
      <c r="Y20" s="1">
        <v>347.7</v>
      </c>
      <c r="Z20" s="1">
        <v>387.2</v>
      </c>
      <c r="AA20" s="1">
        <v>368.4</v>
      </c>
      <c r="AB20" s="1">
        <v>323.8</v>
      </c>
      <c r="AC20" s="1">
        <v>326.8</v>
      </c>
      <c r="AD20" s="38">
        <v>317.39999999999998</v>
      </c>
      <c r="AE20" s="1">
        <v>207.8</v>
      </c>
      <c r="AF20" s="1">
        <v>216</v>
      </c>
      <c r="AG20" s="1">
        <v>216.196</v>
      </c>
      <c r="AH20" s="1">
        <v>226.20599999999999</v>
      </c>
      <c r="AI20" s="1">
        <v>235.5</v>
      </c>
      <c r="AJ20" s="1">
        <v>247.1</v>
      </c>
      <c r="AK20" s="1">
        <v>266.10000000000002</v>
      </c>
    </row>
    <row r="21" spans="1:37" ht="12.95" customHeight="1" x14ac:dyDescent="0.2">
      <c r="A21" s="32" t="s">
        <v>21</v>
      </c>
      <c r="B21" s="12">
        <v>270</v>
      </c>
      <c r="C21" s="12">
        <v>366</v>
      </c>
      <c r="D21" s="12">
        <v>376</v>
      </c>
      <c r="E21" s="12">
        <v>401</v>
      </c>
      <c r="F21" s="12">
        <v>457</v>
      </c>
      <c r="G21" s="12">
        <v>492</v>
      </c>
      <c r="H21" s="13">
        <v>594</v>
      </c>
      <c r="I21" s="14">
        <v>593</v>
      </c>
      <c r="J21" s="14">
        <v>597</v>
      </c>
      <c r="K21" s="14">
        <v>595</v>
      </c>
      <c r="L21" s="14">
        <v>642</v>
      </c>
      <c r="M21" s="14">
        <v>752</v>
      </c>
      <c r="N21" s="14">
        <v>744</v>
      </c>
      <c r="O21" s="14">
        <v>816</v>
      </c>
      <c r="P21" s="14">
        <v>844</v>
      </c>
      <c r="Q21" s="1">
        <v>1045</v>
      </c>
      <c r="R21" s="1">
        <v>1082</v>
      </c>
      <c r="S21" s="1">
        <v>1083</v>
      </c>
      <c r="T21" s="1">
        <v>1113</v>
      </c>
      <c r="U21" s="1">
        <v>1161</v>
      </c>
      <c r="V21" s="1">
        <v>1202</v>
      </c>
      <c r="W21" s="1">
        <v>1407</v>
      </c>
      <c r="X21" s="1">
        <v>1436</v>
      </c>
      <c r="Y21" s="1">
        <v>1478.8</v>
      </c>
      <c r="Z21" s="1">
        <v>1461</v>
      </c>
      <c r="AA21" s="1">
        <v>1486.6</v>
      </c>
      <c r="AB21" s="1">
        <v>1588.6</v>
      </c>
      <c r="AC21" s="1">
        <v>1577.8</v>
      </c>
      <c r="AD21" s="38">
        <v>1594.1</v>
      </c>
      <c r="AE21" s="1">
        <v>1728.9</v>
      </c>
      <c r="AF21" s="1">
        <v>1752.4</v>
      </c>
      <c r="AG21" s="1">
        <v>1770.5</v>
      </c>
      <c r="AH21" s="1">
        <v>1775.5</v>
      </c>
      <c r="AI21" s="1">
        <v>1784.9</v>
      </c>
      <c r="AJ21" s="1">
        <v>1857.7</v>
      </c>
      <c r="AK21" s="1">
        <v>1944.4</v>
      </c>
    </row>
    <row r="22" spans="1:37" ht="12.95" customHeight="1" x14ac:dyDescent="0.2">
      <c r="A22" s="32" t="s">
        <v>5</v>
      </c>
      <c r="B22" s="12" t="s">
        <v>4</v>
      </c>
      <c r="C22" s="12">
        <v>1</v>
      </c>
      <c r="D22" s="12">
        <v>1</v>
      </c>
      <c r="E22" s="12">
        <v>1</v>
      </c>
      <c r="F22" s="12">
        <v>1</v>
      </c>
      <c r="G22" s="12">
        <v>1</v>
      </c>
      <c r="H22" s="13">
        <v>1</v>
      </c>
      <c r="I22" s="14">
        <v>1</v>
      </c>
      <c r="J22" s="14">
        <v>1</v>
      </c>
      <c r="K22" s="14">
        <v>1</v>
      </c>
      <c r="L22" s="14">
        <v>1</v>
      </c>
      <c r="M22" s="14">
        <v>1</v>
      </c>
      <c r="N22" s="14">
        <v>1</v>
      </c>
      <c r="O22" s="14">
        <v>1</v>
      </c>
      <c r="P22" s="14">
        <v>1</v>
      </c>
      <c r="Q22" s="1">
        <v>6</v>
      </c>
      <c r="R22" s="1">
        <v>6</v>
      </c>
      <c r="S22" s="1">
        <v>6</v>
      </c>
      <c r="T22" s="1">
        <v>6</v>
      </c>
      <c r="U22" s="1">
        <v>6</v>
      </c>
      <c r="V22" s="1">
        <v>6</v>
      </c>
      <c r="W22" s="1">
        <v>7</v>
      </c>
      <c r="X22" s="1">
        <v>6</v>
      </c>
      <c r="Y22" s="1">
        <v>6</v>
      </c>
      <c r="Z22" s="1">
        <v>8</v>
      </c>
      <c r="AA22" s="1">
        <v>8</v>
      </c>
      <c r="AB22" s="1">
        <v>7.1</v>
      </c>
      <c r="AC22" s="1">
        <v>8.1999999999999993</v>
      </c>
      <c r="AD22" s="38">
        <v>8.1999999999999993</v>
      </c>
      <c r="AE22" s="1">
        <v>8</v>
      </c>
      <c r="AF22" s="1">
        <v>8</v>
      </c>
      <c r="AG22" s="1">
        <v>9.3000000000000007</v>
      </c>
      <c r="AH22" s="1">
        <v>9</v>
      </c>
      <c r="AI22"/>
      <c r="AJ22"/>
    </row>
    <row r="23" spans="1:37" ht="12.95" customHeight="1" x14ac:dyDescent="0.2">
      <c r="A23" s="32" t="s">
        <v>6</v>
      </c>
      <c r="B23" s="12" t="s">
        <v>4</v>
      </c>
      <c r="C23" s="12" t="s">
        <v>4</v>
      </c>
      <c r="D23" s="15">
        <v>0.6</v>
      </c>
      <c r="E23" s="15">
        <v>1.1000000000000001</v>
      </c>
      <c r="F23" s="15">
        <v>40</v>
      </c>
      <c r="G23" s="15">
        <v>13</v>
      </c>
      <c r="H23" s="13">
        <v>31</v>
      </c>
      <c r="I23" s="14">
        <v>42</v>
      </c>
      <c r="J23" s="14">
        <v>22</v>
      </c>
      <c r="K23" s="14">
        <v>17</v>
      </c>
      <c r="L23" s="14">
        <v>16</v>
      </c>
      <c r="M23" s="14">
        <v>20</v>
      </c>
      <c r="N23" s="14">
        <v>15</v>
      </c>
      <c r="O23" s="14">
        <v>13</v>
      </c>
      <c r="P23" s="14">
        <v>18</v>
      </c>
      <c r="Q23" s="1">
        <v>19</v>
      </c>
      <c r="R23" s="1">
        <v>18</v>
      </c>
      <c r="S23" s="1">
        <v>21</v>
      </c>
      <c r="T23" s="1">
        <v>23</v>
      </c>
      <c r="U23" s="1">
        <v>24</v>
      </c>
      <c r="V23" s="1">
        <v>24</v>
      </c>
      <c r="W23" s="1">
        <v>22</v>
      </c>
      <c r="X23" s="1">
        <v>22</v>
      </c>
      <c r="Y23" s="1">
        <v>21</v>
      </c>
      <c r="Z23" s="1">
        <v>26</v>
      </c>
      <c r="AA23" s="1">
        <v>25.4</v>
      </c>
      <c r="AB23" s="1">
        <v>26.1</v>
      </c>
      <c r="AC23" s="1">
        <v>24.5</v>
      </c>
      <c r="AD23" s="38">
        <v>25.2</v>
      </c>
      <c r="AE23" s="1">
        <v>3.2</v>
      </c>
      <c r="AF23" s="1">
        <v>25.2</v>
      </c>
      <c r="AG23" s="1">
        <v>21.8</v>
      </c>
      <c r="AH23" s="1">
        <v>22.4</v>
      </c>
      <c r="AI23"/>
      <c r="AJ23"/>
    </row>
    <row r="24" spans="1:37" ht="12.95" customHeight="1" x14ac:dyDescent="0.2">
      <c r="A24" s="33" t="s">
        <v>17</v>
      </c>
      <c r="B24" s="12" t="s">
        <v>4</v>
      </c>
      <c r="C24" s="12" t="s">
        <v>4</v>
      </c>
      <c r="D24" s="12" t="s">
        <v>4</v>
      </c>
      <c r="E24" s="12">
        <v>8</v>
      </c>
      <c r="F24" s="12">
        <v>22</v>
      </c>
      <c r="G24" s="12">
        <v>32</v>
      </c>
      <c r="H24" s="13">
        <v>37</v>
      </c>
      <c r="I24" s="14">
        <v>46</v>
      </c>
      <c r="J24" s="14">
        <v>51.1</v>
      </c>
      <c r="K24" s="14">
        <v>59</v>
      </c>
      <c r="L24" s="14">
        <v>54</v>
      </c>
      <c r="M24" s="14">
        <v>49</v>
      </c>
      <c r="N24" s="14">
        <v>43</v>
      </c>
      <c r="O24" s="14">
        <v>47</v>
      </c>
      <c r="P24" s="14">
        <v>47</v>
      </c>
      <c r="Q24" s="1">
        <v>42</v>
      </c>
      <c r="R24" s="1">
        <v>42</v>
      </c>
      <c r="S24" s="1">
        <v>48</v>
      </c>
      <c r="T24" s="1">
        <v>52</v>
      </c>
      <c r="U24" s="1">
        <v>49</v>
      </c>
      <c r="V24" s="1">
        <v>45</v>
      </c>
      <c r="W24" s="1">
        <v>48</v>
      </c>
      <c r="X24" s="1">
        <v>54</v>
      </c>
      <c r="Y24" s="1">
        <v>56</v>
      </c>
      <c r="Z24" s="1">
        <v>55</v>
      </c>
      <c r="AA24" s="1">
        <v>57</v>
      </c>
      <c r="AB24" s="1">
        <v>57</v>
      </c>
      <c r="AC24" s="1">
        <v>54</v>
      </c>
      <c r="AD24" s="38">
        <v>53</v>
      </c>
      <c r="AE24" s="1">
        <v>52</v>
      </c>
      <c r="AF24" s="1">
        <v>51</v>
      </c>
      <c r="AG24" s="1">
        <v>51</v>
      </c>
      <c r="AH24" s="1">
        <v>53</v>
      </c>
      <c r="AI24" s="1">
        <v>55</v>
      </c>
      <c r="AJ24" s="1">
        <v>49</v>
      </c>
      <c r="AK24" s="1">
        <v>49</v>
      </c>
    </row>
    <row r="25" spans="1:37" ht="12.95" customHeight="1" x14ac:dyDescent="0.2">
      <c r="A25" s="30" t="s">
        <v>16</v>
      </c>
      <c r="B25" s="12">
        <v>216</v>
      </c>
      <c r="C25" s="12">
        <v>231</v>
      </c>
      <c r="D25" s="12">
        <v>237</v>
      </c>
      <c r="E25" s="12">
        <v>230</v>
      </c>
      <c r="F25" s="12">
        <v>230</v>
      </c>
      <c r="G25" s="12">
        <v>234</v>
      </c>
      <c r="H25" s="13">
        <v>199</v>
      </c>
      <c r="I25" s="14">
        <v>205</v>
      </c>
      <c r="J25" s="14">
        <v>192</v>
      </c>
      <c r="K25" s="14">
        <v>245</v>
      </c>
      <c r="L25" s="14">
        <v>301</v>
      </c>
      <c r="M25" s="14">
        <v>343</v>
      </c>
      <c r="N25" s="14">
        <v>357</v>
      </c>
      <c r="O25" s="14">
        <v>386</v>
      </c>
      <c r="P25" s="14">
        <v>442</v>
      </c>
      <c r="Q25" s="1">
        <v>463</v>
      </c>
      <c r="R25" s="1">
        <v>476</v>
      </c>
      <c r="S25" s="1">
        <v>506</v>
      </c>
      <c r="T25" s="1">
        <v>518</v>
      </c>
      <c r="U25" s="1">
        <v>524</v>
      </c>
      <c r="V25" s="1">
        <v>534</v>
      </c>
      <c r="W25" s="1">
        <v>557</v>
      </c>
      <c r="X25" s="1">
        <v>529</v>
      </c>
      <c r="Y25" s="1">
        <v>541</v>
      </c>
      <c r="Z25" s="1">
        <v>554</v>
      </c>
      <c r="AA25" s="1">
        <v>592</v>
      </c>
      <c r="AB25" s="1">
        <v>602</v>
      </c>
      <c r="AC25" s="1">
        <v>615</v>
      </c>
      <c r="AD25" s="38">
        <v>632</v>
      </c>
      <c r="AE25" s="1">
        <v>638</v>
      </c>
      <c r="AF25" s="1">
        <v>647</v>
      </c>
      <c r="AG25" s="1">
        <v>670</v>
      </c>
      <c r="AH25" s="1">
        <v>663</v>
      </c>
      <c r="AI25" s="1">
        <v>628</v>
      </c>
      <c r="AJ25" s="1">
        <v>725</v>
      </c>
      <c r="AK25" s="1">
        <v>795</v>
      </c>
    </row>
    <row r="26" spans="1:37" ht="12.95" customHeight="1" x14ac:dyDescent="0.2">
      <c r="A26" s="30" t="s">
        <v>18</v>
      </c>
      <c r="B26" s="12">
        <v>278</v>
      </c>
      <c r="C26" s="12">
        <v>299</v>
      </c>
      <c r="D26" s="12">
        <v>318</v>
      </c>
      <c r="E26" s="12">
        <v>530</v>
      </c>
      <c r="F26" s="12">
        <v>405</v>
      </c>
      <c r="G26" s="12">
        <v>405</v>
      </c>
      <c r="H26" s="13">
        <v>721</v>
      </c>
      <c r="I26" s="14">
        <v>857</v>
      </c>
      <c r="J26" s="14">
        <v>875</v>
      </c>
      <c r="K26" s="14">
        <v>938</v>
      </c>
      <c r="L26" s="14">
        <v>1033</v>
      </c>
      <c r="M26" s="14">
        <v>1049</v>
      </c>
      <c r="N26" s="14">
        <v>1072</v>
      </c>
      <c r="O26" s="14">
        <v>1173</v>
      </c>
      <c r="P26" s="14">
        <v>1313</v>
      </c>
      <c r="Q26" s="1">
        <v>1182</v>
      </c>
      <c r="R26" s="1">
        <v>1263</v>
      </c>
      <c r="S26" s="1">
        <v>1356</v>
      </c>
      <c r="T26" s="1">
        <v>1491</v>
      </c>
      <c r="U26" s="1">
        <v>1569</v>
      </c>
      <c r="V26" s="1">
        <v>1637</v>
      </c>
      <c r="W26" s="1">
        <v>1693</v>
      </c>
      <c r="X26" s="1">
        <v>1832</v>
      </c>
      <c r="Y26" s="1">
        <v>1908</v>
      </c>
      <c r="Z26" s="1">
        <v>1950</v>
      </c>
      <c r="AA26" s="1">
        <v>2009</v>
      </c>
      <c r="AB26" s="1">
        <v>2015</v>
      </c>
      <c r="AC26" s="1">
        <v>2171</v>
      </c>
      <c r="AD26" s="38">
        <f>AD13-AD15-AD25</f>
        <v>2234</v>
      </c>
      <c r="AE26" s="1">
        <v>2311</v>
      </c>
      <c r="AF26" s="12">
        <v>2360</v>
      </c>
      <c r="AG26" s="1">
        <f>AG13-AG15-AG25</f>
        <v>2358</v>
      </c>
      <c r="AH26" s="1">
        <f>AH13-AH15-AH25</f>
        <v>2403</v>
      </c>
      <c r="AI26" s="1">
        <f>AI13-AI15-AI25</f>
        <v>2526</v>
      </c>
      <c r="AJ26" s="1">
        <f>AJ13-AJ15-AJ25</f>
        <v>2590</v>
      </c>
      <c r="AK26" s="1">
        <v>2390</v>
      </c>
    </row>
    <row r="27" spans="1:37" ht="12.95" customHeight="1" x14ac:dyDescent="0.2">
      <c r="A27" s="30"/>
      <c r="B27" s="12"/>
      <c r="C27" s="12"/>
      <c r="D27" s="12"/>
      <c r="E27" s="12"/>
      <c r="F27" s="12"/>
      <c r="G27" s="12"/>
      <c r="H27" s="13"/>
      <c r="I27" s="14"/>
      <c r="J27" s="14"/>
      <c r="K27" s="14"/>
      <c r="L27" s="14"/>
      <c r="M27" s="14"/>
      <c r="N27" s="14"/>
      <c r="O27" s="14"/>
      <c r="P27" s="14"/>
      <c r="W27" s="44"/>
      <c r="X27" s="44"/>
      <c r="AD27" s="38"/>
      <c r="AI27"/>
      <c r="AJ27"/>
    </row>
    <row r="28" spans="1:37" ht="12.95" customHeight="1" x14ac:dyDescent="0.2">
      <c r="A28" s="30"/>
      <c r="B28" s="51" t="s">
        <v>33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W28" s="44"/>
      <c r="X28" s="44"/>
      <c r="AD28" s="38"/>
      <c r="AI28"/>
      <c r="AJ28"/>
    </row>
    <row r="29" spans="1:37" ht="12.95" customHeight="1" x14ac:dyDescent="0.2">
      <c r="A29" s="28" t="s">
        <v>7</v>
      </c>
      <c r="B29" s="38">
        <v>129</v>
      </c>
      <c r="C29" s="38">
        <v>127</v>
      </c>
      <c r="D29" s="38">
        <v>128</v>
      </c>
      <c r="E29" s="38">
        <v>140</v>
      </c>
      <c r="F29" s="38">
        <v>141</v>
      </c>
      <c r="G29" s="38">
        <v>142</v>
      </c>
      <c r="H29" s="39">
        <f t="shared" ref="H29:N29" si="2">H12/H17*100</f>
        <v>1.7540782318891421</v>
      </c>
      <c r="I29" s="40">
        <f t="shared" si="2"/>
        <v>1.7334026694401108</v>
      </c>
      <c r="J29" s="40">
        <f t="shared" si="2"/>
        <v>1.7018379850238259</v>
      </c>
      <c r="K29" s="40">
        <f t="shared" si="2"/>
        <v>1.6663889351774703</v>
      </c>
      <c r="L29" s="40">
        <f t="shared" si="2"/>
        <v>1.6321201240411296</v>
      </c>
      <c r="M29" s="40">
        <f t="shared" si="2"/>
        <v>1.596169193934557</v>
      </c>
      <c r="N29" s="40">
        <f t="shared" si="2"/>
        <v>1.5698587127158559</v>
      </c>
      <c r="O29" s="40">
        <v>186</v>
      </c>
      <c r="P29" s="40">
        <v>193</v>
      </c>
      <c r="Q29" s="38">
        <v>181</v>
      </c>
      <c r="R29" s="38">
        <v>184</v>
      </c>
      <c r="S29" s="38">
        <v>189.7</v>
      </c>
      <c r="T29" s="38">
        <v>195.81395348837211</v>
      </c>
      <c r="U29" s="38">
        <v>198.80073800738006</v>
      </c>
      <c r="V29" s="38">
        <v>199.9</v>
      </c>
      <c r="W29" s="38">
        <v>202.9</v>
      </c>
      <c r="X29" s="38">
        <v>207.4</v>
      </c>
      <c r="Y29" s="38">
        <v>209.3</v>
      </c>
      <c r="Z29" s="38">
        <v>210.9</v>
      </c>
      <c r="AA29" s="1">
        <v>214.3</v>
      </c>
      <c r="AB29" s="1">
        <v>214.7</v>
      </c>
      <c r="AC29" s="1">
        <v>219</v>
      </c>
      <c r="AD29" s="38">
        <f>AD13/AD17*100</f>
        <v>221.27129206481095</v>
      </c>
      <c r="AE29" s="1">
        <v>223.7</v>
      </c>
      <c r="AF29" s="1">
        <v>224.15753146569224</v>
      </c>
      <c r="AG29" s="1">
        <f>AG13/AG17*100</f>
        <v>222.86512370311252</v>
      </c>
      <c r="AH29" s="1">
        <f>AH13/AH17*100</f>
        <v>223.08602999210737</v>
      </c>
      <c r="AI29" s="1">
        <f>AI13/AI17*100</f>
        <v>226.09037328094303</v>
      </c>
      <c r="AJ29" s="1">
        <f>AJ13/AJ17*100</f>
        <v>228.19047619047618</v>
      </c>
      <c r="AK29" s="1">
        <v>217.68600000000001</v>
      </c>
    </row>
    <row r="30" spans="1:37" ht="12.95" customHeight="1" x14ac:dyDescent="0.2">
      <c r="A30" s="29" t="s">
        <v>25</v>
      </c>
      <c r="B30" s="19"/>
      <c r="C30" s="19"/>
      <c r="D30" s="19"/>
      <c r="E30" s="19"/>
      <c r="F30" s="19"/>
      <c r="G30" s="19"/>
      <c r="H30" s="39"/>
      <c r="I30" s="40"/>
      <c r="J30" s="40"/>
      <c r="K30" s="40"/>
      <c r="L30" s="40"/>
      <c r="M30" s="40"/>
      <c r="N30" s="40"/>
      <c r="O30" s="40"/>
      <c r="P30" s="40"/>
      <c r="Q30" s="38"/>
      <c r="R30" s="38"/>
      <c r="S30" s="38"/>
      <c r="T30" s="38"/>
      <c r="U30" s="38"/>
      <c r="V30" s="38"/>
      <c r="W30" s="38"/>
      <c r="X30" s="38"/>
      <c r="AD30" s="38"/>
      <c r="AK30"/>
    </row>
    <row r="31" spans="1:37" ht="12.95" customHeight="1" x14ac:dyDescent="0.2">
      <c r="A31" s="30" t="s">
        <v>19</v>
      </c>
      <c r="B31" s="19">
        <v>100</v>
      </c>
      <c r="C31" s="19">
        <v>100</v>
      </c>
      <c r="D31" s="19">
        <v>100</v>
      </c>
      <c r="E31" s="19">
        <v>100</v>
      </c>
      <c r="F31" s="19">
        <v>101</v>
      </c>
      <c r="G31" s="19">
        <v>102</v>
      </c>
      <c r="H31" s="40">
        <f t="shared" ref="H31:O31" si="3">H15/H17*100</f>
        <v>101.99676200755532</v>
      </c>
      <c r="I31" s="40">
        <f t="shared" si="3"/>
        <v>102.6574234546505</v>
      </c>
      <c r="J31" s="40">
        <f t="shared" si="3"/>
        <v>102.84757118927973</v>
      </c>
      <c r="K31" s="40">
        <f t="shared" si="3"/>
        <v>103.28507795100224</v>
      </c>
      <c r="L31" s="40">
        <f t="shared" si="3"/>
        <v>103.10880829015545</v>
      </c>
      <c r="M31" s="40">
        <f t="shared" si="3"/>
        <v>102.80802292263611</v>
      </c>
      <c r="N31" s="40">
        <f t="shared" si="3"/>
        <v>102.35101148168397</v>
      </c>
      <c r="O31" s="40">
        <f t="shared" si="3"/>
        <v>102.53096392030156</v>
      </c>
      <c r="P31" s="40">
        <v>102</v>
      </c>
      <c r="Q31" s="38">
        <v>102</v>
      </c>
      <c r="R31" s="38">
        <v>102</v>
      </c>
      <c r="S31" s="40">
        <f>S15/S17*100</f>
        <v>102.24613944782406</v>
      </c>
      <c r="T31" s="40">
        <v>102.3720930232558</v>
      </c>
      <c r="U31" s="40">
        <v>102.26014760147602</v>
      </c>
      <c r="V31" s="40">
        <v>102</v>
      </c>
      <c r="W31" s="40">
        <v>102.1</v>
      </c>
      <c r="X31" s="40">
        <f>X15/W15*100</f>
        <v>101.00877192982456</v>
      </c>
      <c r="Y31" s="40">
        <f>Y15/X15*100</f>
        <v>101.9105514546244</v>
      </c>
      <c r="Z31" s="40">
        <v>102.4</v>
      </c>
      <c r="AA31" s="1">
        <v>102.5</v>
      </c>
      <c r="AB31" s="1">
        <v>102.3</v>
      </c>
      <c r="AC31" s="1">
        <v>102.2</v>
      </c>
      <c r="AD31" s="38">
        <f>AD15/AD17*100</f>
        <v>102.20191109264644</v>
      </c>
      <c r="AE31" s="1">
        <v>102.1</v>
      </c>
      <c r="AF31" s="1">
        <v>102.0706455542022</v>
      </c>
      <c r="AG31" s="38">
        <f>AG15/AG17*100</f>
        <v>102.03511572226655</v>
      </c>
      <c r="AH31" s="38">
        <f>AH15/AH17*100</f>
        <v>102.0915548539858</v>
      </c>
      <c r="AI31" s="38">
        <f>AI15/AI17*100</f>
        <v>102.16110019646365</v>
      </c>
      <c r="AJ31" s="38">
        <f>AJ15/AJ17*100</f>
        <v>101.9047619047619</v>
      </c>
      <c r="AK31">
        <v>101.8</v>
      </c>
    </row>
    <row r="32" spans="1:37" ht="12.95" customHeight="1" x14ac:dyDescent="0.2">
      <c r="A32" s="29" t="s">
        <v>25</v>
      </c>
      <c r="B32" s="38"/>
      <c r="C32" s="38"/>
      <c r="D32" s="38"/>
      <c r="E32" s="38"/>
      <c r="F32" s="38"/>
      <c r="G32" s="38"/>
      <c r="H32" s="39"/>
      <c r="I32" s="40"/>
      <c r="J32" s="40"/>
      <c r="K32" s="40"/>
      <c r="L32" s="40"/>
      <c r="M32" s="40"/>
      <c r="N32" s="40"/>
      <c r="O32" s="40"/>
      <c r="P32" s="40"/>
      <c r="Q32" s="38"/>
      <c r="R32" s="38"/>
      <c r="S32" s="38"/>
      <c r="T32" s="38"/>
      <c r="U32" s="38"/>
      <c r="V32" s="38"/>
      <c r="W32" s="38"/>
      <c r="X32" s="38"/>
      <c r="AD32" s="38"/>
      <c r="AI32"/>
      <c r="AJ32"/>
      <c r="AK32"/>
    </row>
    <row r="33" spans="1:37" ht="12.95" customHeight="1" x14ac:dyDescent="0.2">
      <c r="A33" s="31" t="s">
        <v>8</v>
      </c>
      <c r="B33" s="38">
        <v>100</v>
      </c>
      <c r="C33" s="38">
        <v>100</v>
      </c>
      <c r="D33" s="38">
        <v>100</v>
      </c>
      <c r="E33" s="38">
        <v>100</v>
      </c>
      <c r="F33" s="38">
        <v>100</v>
      </c>
      <c r="G33" s="38">
        <v>100</v>
      </c>
      <c r="H33" s="39">
        <f>H17/H17*100</f>
        <v>100</v>
      </c>
      <c r="I33" s="40">
        <f t="shared" ref="I33:N33" si="4">I17/I17*100</f>
        <v>100</v>
      </c>
      <c r="J33" s="40">
        <f t="shared" si="4"/>
        <v>100</v>
      </c>
      <c r="K33" s="40">
        <f t="shared" si="4"/>
        <v>100</v>
      </c>
      <c r="L33" s="40">
        <f t="shared" si="4"/>
        <v>100</v>
      </c>
      <c r="M33" s="40">
        <f t="shared" si="4"/>
        <v>100</v>
      </c>
      <c r="N33" s="40">
        <f t="shared" si="4"/>
        <v>100</v>
      </c>
      <c r="O33" s="40">
        <v>100</v>
      </c>
      <c r="P33" s="40">
        <v>100</v>
      </c>
      <c r="Q33" s="38">
        <v>100</v>
      </c>
      <c r="R33" s="38">
        <v>100</v>
      </c>
      <c r="S33" s="38">
        <v>100</v>
      </c>
      <c r="T33" s="38">
        <v>100</v>
      </c>
      <c r="U33" s="38">
        <v>100</v>
      </c>
      <c r="V33" s="38">
        <v>100</v>
      </c>
      <c r="W33" s="38">
        <v>100</v>
      </c>
      <c r="X33" s="38">
        <v>100</v>
      </c>
      <c r="Y33" s="1">
        <v>100</v>
      </c>
      <c r="Z33" s="1">
        <v>100</v>
      </c>
      <c r="AA33" s="1">
        <v>100</v>
      </c>
      <c r="AB33" s="1">
        <v>100</v>
      </c>
      <c r="AC33" s="1">
        <v>100</v>
      </c>
      <c r="AD33" s="38">
        <f>AD17/AD$17*100</f>
        <v>100</v>
      </c>
      <c r="AE33" s="1">
        <v>100</v>
      </c>
      <c r="AF33" s="1">
        <v>100</v>
      </c>
      <c r="AG33" s="1">
        <f>AG17/AG$17*100</f>
        <v>100</v>
      </c>
      <c r="AH33" s="1">
        <f>AH17/AH$17*100</f>
        <v>100</v>
      </c>
      <c r="AI33" s="1">
        <f>AI17/AI$17*100</f>
        <v>100</v>
      </c>
      <c r="AJ33" s="1">
        <f>AJ17/AJ$17*100</f>
        <v>100</v>
      </c>
      <c r="AK33">
        <v>100</v>
      </c>
    </row>
    <row r="34" spans="1:37" ht="12.95" customHeight="1" x14ac:dyDescent="0.2">
      <c r="A34" s="29" t="s">
        <v>27</v>
      </c>
      <c r="B34" s="38"/>
      <c r="C34" s="38"/>
      <c r="D34" s="38"/>
      <c r="E34" s="38"/>
      <c r="F34" s="38"/>
      <c r="G34" s="38"/>
      <c r="H34" s="39"/>
      <c r="I34" s="40"/>
      <c r="J34" s="40"/>
      <c r="K34" s="40"/>
      <c r="L34" s="40"/>
      <c r="M34" s="40"/>
      <c r="N34" s="40" t="s">
        <v>3</v>
      </c>
      <c r="O34" s="40"/>
      <c r="P34" s="40"/>
      <c r="Q34" s="38"/>
      <c r="R34" s="38"/>
      <c r="S34" s="38"/>
      <c r="T34" s="38"/>
      <c r="U34" s="38"/>
      <c r="V34" s="38"/>
      <c r="W34" s="38"/>
      <c r="X34" s="38"/>
      <c r="AD34" s="38"/>
      <c r="AI34"/>
      <c r="AJ34"/>
      <c r="AK34"/>
    </row>
    <row r="35" spans="1:37" ht="12.95" customHeight="1" x14ac:dyDescent="0.2">
      <c r="A35" s="32" t="s">
        <v>24</v>
      </c>
      <c r="B35" s="19">
        <v>69.779892920880428</v>
      </c>
      <c r="C35" s="19">
        <v>64.724084579680252</v>
      </c>
      <c r="D35" s="19">
        <v>59.7</v>
      </c>
      <c r="E35" s="19">
        <v>58.1</v>
      </c>
      <c r="F35" s="19">
        <v>52.7</v>
      </c>
      <c r="G35" s="19">
        <v>50.2</v>
      </c>
      <c r="H35" s="20">
        <v>47.2</v>
      </c>
      <c r="I35" s="40">
        <f>I19/I$20*100</f>
        <v>242.72445820433438</v>
      </c>
      <c r="J35" s="40">
        <v>42.5</v>
      </c>
      <c r="K35" s="40">
        <v>42.6</v>
      </c>
      <c r="L35" s="40">
        <v>37.200000000000003</v>
      </c>
      <c r="M35" s="40">
        <v>32</v>
      </c>
      <c r="N35" s="40">
        <v>28.3</v>
      </c>
      <c r="O35" s="40">
        <v>27.8</v>
      </c>
      <c r="P35" s="40">
        <v>25.5</v>
      </c>
      <c r="Q35" s="38">
        <v>26.4</v>
      </c>
      <c r="R35" s="38">
        <v>25.6</v>
      </c>
      <c r="S35" s="1">
        <v>25.1</v>
      </c>
      <c r="T35" s="38">
        <v>24.232558139534884</v>
      </c>
      <c r="U35" s="38">
        <v>20.387453874538743</v>
      </c>
      <c r="V35" s="38">
        <v>20</v>
      </c>
      <c r="W35" s="38">
        <v>19.399999999999999</v>
      </c>
      <c r="X35" s="38">
        <f>X19/X$20*100</f>
        <v>125.35612535612535</v>
      </c>
      <c r="Y35" s="38">
        <f t="shared" ref="Y35:Y41" si="5">Y19/Y$20*100</f>
        <v>127.638769053782</v>
      </c>
      <c r="Z35" s="38">
        <v>18.8</v>
      </c>
      <c r="AA35" s="1">
        <v>19.100000000000001</v>
      </c>
      <c r="AB35" s="1">
        <v>18.600000000000001</v>
      </c>
      <c r="AC35" s="1">
        <v>19.100000000000001</v>
      </c>
      <c r="AD35" s="38">
        <f t="shared" ref="AD35:AD42" si="6">AD19/AD$17*100</f>
        <v>19.538845035313667</v>
      </c>
      <c r="AE35" s="1">
        <v>20</v>
      </c>
      <c r="AF35" s="1">
        <v>19.899999999999999</v>
      </c>
      <c r="AG35" s="38">
        <f t="shared" ref="AG35:AH41" si="7">AG19/AG$17*100</f>
        <v>19.852354349561054</v>
      </c>
      <c r="AH35" s="38">
        <f t="shared" si="7"/>
        <v>20.122336227308601</v>
      </c>
      <c r="AI35" s="38">
        <f t="shared" ref="AI35:AJ41" si="8">AI19/AI$17*100</f>
        <v>19.740667976424362</v>
      </c>
      <c r="AJ35" s="38">
        <f t="shared" si="8"/>
        <v>18.982857142857142</v>
      </c>
      <c r="AK35">
        <v>18.7</v>
      </c>
    </row>
    <row r="36" spans="1:37" ht="12.95" customHeight="1" x14ac:dyDescent="0.2">
      <c r="A36" s="32" t="s">
        <v>20</v>
      </c>
      <c r="B36" s="19">
        <v>14.2</v>
      </c>
      <c r="C36" s="19">
        <v>16.399999999999999</v>
      </c>
      <c r="D36" s="19">
        <v>21.2</v>
      </c>
      <c r="E36" s="19">
        <v>20.8</v>
      </c>
      <c r="F36" s="19">
        <v>20.5</v>
      </c>
      <c r="G36" s="19">
        <v>22.4</v>
      </c>
      <c r="H36" s="20">
        <f t="shared" ref="H36:N36" si="9">H20/H$20*100</f>
        <v>100</v>
      </c>
      <c r="I36" s="40">
        <f t="shared" si="9"/>
        <v>100</v>
      </c>
      <c r="J36" s="40">
        <v>23</v>
      </c>
      <c r="K36" s="40">
        <v>23.3</v>
      </c>
      <c r="L36" s="40">
        <v>24.8</v>
      </c>
      <c r="M36" s="40">
        <v>23.8</v>
      </c>
      <c r="N36" s="40">
        <f t="shared" si="9"/>
        <v>100</v>
      </c>
      <c r="O36" s="40">
        <v>27.5</v>
      </c>
      <c r="P36" s="40">
        <v>28.7</v>
      </c>
      <c r="Q36" s="38">
        <v>22.5</v>
      </c>
      <c r="R36" s="38">
        <v>22.2</v>
      </c>
      <c r="S36" s="1">
        <v>23.2</v>
      </c>
      <c r="T36" s="38">
        <v>22.930232558139537</v>
      </c>
      <c r="U36" s="38">
        <v>24.953874538745389</v>
      </c>
      <c r="V36" s="38">
        <v>24.7</v>
      </c>
      <c r="W36" s="38">
        <v>16.600000000000001</v>
      </c>
      <c r="X36" s="38">
        <f t="shared" ref="X36:X41" si="10">X20/X$20*100</f>
        <v>100</v>
      </c>
      <c r="Y36" s="38">
        <f t="shared" si="5"/>
        <v>100</v>
      </c>
      <c r="Z36" s="38">
        <v>16.8</v>
      </c>
      <c r="AA36" s="1">
        <v>15.8</v>
      </c>
      <c r="AB36" s="1">
        <v>13.6</v>
      </c>
      <c r="AC36" s="1">
        <v>13.7</v>
      </c>
      <c r="AD36" s="38">
        <f t="shared" si="6"/>
        <v>13.186539260490235</v>
      </c>
      <c r="AE36" s="1">
        <v>8.6</v>
      </c>
      <c r="AF36" s="1">
        <v>8.8000000000000007</v>
      </c>
      <c r="AG36" s="38">
        <f t="shared" si="7"/>
        <v>8.6271348762968874</v>
      </c>
      <c r="AH36" s="38">
        <f t="shared" si="7"/>
        <v>8.9268350434096284</v>
      </c>
      <c r="AI36" s="38">
        <f t="shared" si="8"/>
        <v>9.2534381139489206</v>
      </c>
      <c r="AJ36" s="38">
        <f t="shared" si="8"/>
        <v>9.413333333333334</v>
      </c>
      <c r="AK36">
        <v>9.6999999999999993</v>
      </c>
    </row>
    <row r="37" spans="1:37" ht="12.95" customHeight="1" x14ac:dyDescent="0.2">
      <c r="A37" s="32" t="s">
        <v>21</v>
      </c>
      <c r="B37" s="19">
        <v>16.061867935752527</v>
      </c>
      <c r="C37" s="19">
        <v>18.875709128416709</v>
      </c>
      <c r="D37" s="19">
        <v>19</v>
      </c>
      <c r="E37" s="19">
        <v>21</v>
      </c>
      <c r="F37" s="19">
        <v>24.6</v>
      </c>
      <c r="G37" s="19">
        <v>26.6</v>
      </c>
      <c r="H37" s="20">
        <f>H21/H17*100</f>
        <v>32.056125202374531</v>
      </c>
      <c r="I37" s="40">
        <f>I21/I$20*100</f>
        <v>183.59133126934987</v>
      </c>
      <c r="J37" s="40">
        <v>33.4</v>
      </c>
      <c r="K37" s="40">
        <v>33.1</v>
      </c>
      <c r="L37" s="40">
        <v>37</v>
      </c>
      <c r="M37" s="40">
        <v>43.1</v>
      </c>
      <c r="N37" s="40">
        <v>40.6</v>
      </c>
      <c r="O37" s="40">
        <v>43.9</v>
      </c>
      <c r="P37" s="40">
        <v>44.8</v>
      </c>
      <c r="Q37" s="38">
        <v>49.9</v>
      </c>
      <c r="R37" s="38">
        <v>51.2</v>
      </c>
      <c r="S37" s="1">
        <v>50.7</v>
      </c>
      <c r="T37" s="38">
        <v>51.767441860465112</v>
      </c>
      <c r="U37" s="38">
        <v>53.551660516605168</v>
      </c>
      <c r="V37" s="38">
        <v>54.2</v>
      </c>
      <c r="W37" s="38">
        <v>63</v>
      </c>
      <c r="X37" s="38">
        <f t="shared" si="10"/>
        <v>409.11680911680912</v>
      </c>
      <c r="Y37" s="38">
        <f t="shared" si="5"/>
        <v>425.30917457578374</v>
      </c>
      <c r="Z37" s="38">
        <v>63.3</v>
      </c>
      <c r="AA37" s="1">
        <v>63.9</v>
      </c>
      <c r="AB37" s="1">
        <v>66.7</v>
      </c>
      <c r="AC37" s="1">
        <v>66.2</v>
      </c>
      <c r="AD37" s="38">
        <f t="shared" si="6"/>
        <v>66.227669297881178</v>
      </c>
      <c r="AE37" s="1">
        <v>71.3</v>
      </c>
      <c r="AF37" s="1">
        <v>71.099999999999994</v>
      </c>
      <c r="AG37" s="38">
        <f t="shared" si="7"/>
        <v>70.650438946528325</v>
      </c>
      <c r="AH37" s="38">
        <f t="shared" si="7"/>
        <v>70.067087608524076</v>
      </c>
      <c r="AI37" s="38">
        <f t="shared" si="8"/>
        <v>70.133595284872314</v>
      </c>
      <c r="AJ37" s="38">
        <f t="shared" si="8"/>
        <v>70.769523809523818</v>
      </c>
      <c r="AK37">
        <v>70.8</v>
      </c>
    </row>
    <row r="38" spans="1:37" ht="12.95" customHeight="1" x14ac:dyDescent="0.2">
      <c r="A38" s="32" t="s">
        <v>5</v>
      </c>
      <c r="B38" s="19" t="s">
        <v>4</v>
      </c>
      <c r="C38" s="19">
        <v>0.05</v>
      </c>
      <c r="D38" s="19">
        <v>0.05</v>
      </c>
      <c r="E38" s="19">
        <v>0.05</v>
      </c>
      <c r="F38" s="19">
        <v>5.4200542005420058E-2</v>
      </c>
      <c r="G38" s="19">
        <v>5.4229934924078092E-2</v>
      </c>
      <c r="H38" s="19">
        <v>0.05</v>
      </c>
      <c r="I38" s="19">
        <v>0</v>
      </c>
      <c r="J38" s="19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38">
        <v>0.3</v>
      </c>
      <c r="R38" s="38">
        <v>0.2</v>
      </c>
      <c r="S38" s="1">
        <v>0.3</v>
      </c>
      <c r="T38" s="38">
        <v>0.27906976744186046</v>
      </c>
      <c r="U38" s="38">
        <v>0.27675276752767525</v>
      </c>
      <c r="V38" s="38">
        <v>0.3</v>
      </c>
      <c r="W38" s="38">
        <v>0.3</v>
      </c>
      <c r="X38" s="38">
        <f t="shared" si="10"/>
        <v>1.7094017094017095</v>
      </c>
      <c r="Y38" s="38">
        <f t="shared" si="5"/>
        <v>1.7256255392579811</v>
      </c>
      <c r="Z38" s="38">
        <v>0.3</v>
      </c>
      <c r="AA38" s="1">
        <v>0.3</v>
      </c>
      <c r="AB38" s="1">
        <v>0.3</v>
      </c>
      <c r="AC38" s="1">
        <v>0.3</v>
      </c>
      <c r="AD38" s="38">
        <f t="shared" si="6"/>
        <v>0.34067303697548812</v>
      </c>
      <c r="AE38" s="1">
        <v>0.3</v>
      </c>
      <c r="AF38" s="1">
        <v>0.3</v>
      </c>
      <c r="AG38" s="38">
        <f t="shared" si="7"/>
        <v>0.37110933758978454</v>
      </c>
      <c r="AH38" s="38">
        <f t="shared" si="7"/>
        <v>0.35516969218626676</v>
      </c>
      <c r="AI38" s="38">
        <f t="shared" si="8"/>
        <v>0</v>
      </c>
      <c r="AJ38" s="38">
        <f t="shared" si="8"/>
        <v>0</v>
      </c>
      <c r="AK38" s="50">
        <v>0</v>
      </c>
    </row>
    <row r="39" spans="1:37" ht="12.95" customHeight="1" x14ac:dyDescent="0.2">
      <c r="A39" s="32" t="s">
        <v>6</v>
      </c>
      <c r="B39" s="19" t="s">
        <v>4</v>
      </c>
      <c r="C39" s="19" t="s">
        <v>4</v>
      </c>
      <c r="D39" s="19">
        <v>0.05</v>
      </c>
      <c r="E39" s="19">
        <v>0.05</v>
      </c>
      <c r="F39" s="19">
        <v>2.1</v>
      </c>
      <c r="G39" s="19">
        <v>0.7</v>
      </c>
      <c r="H39" s="20">
        <f>H23/H$20*100</f>
        <v>8.8068181818181817</v>
      </c>
      <c r="I39" s="40">
        <v>1.7</v>
      </c>
      <c r="J39" s="40">
        <v>1.1000000000000001</v>
      </c>
      <c r="K39" s="40">
        <v>1</v>
      </c>
      <c r="L39" s="40">
        <v>1</v>
      </c>
      <c r="M39" s="40">
        <v>1.1000000000000001</v>
      </c>
      <c r="N39" s="40">
        <v>1</v>
      </c>
      <c r="O39" s="40">
        <v>0.7</v>
      </c>
      <c r="P39" s="40">
        <v>1</v>
      </c>
      <c r="Q39" s="38">
        <f>Q23/Q17*100</f>
        <v>0.90909090909090906</v>
      </c>
      <c r="R39" s="38">
        <v>0.8</v>
      </c>
      <c r="S39" s="1">
        <v>1.9</v>
      </c>
      <c r="T39" s="38">
        <v>1.0697674418604652</v>
      </c>
      <c r="U39" s="38">
        <v>1.107011070110701</v>
      </c>
      <c r="V39" s="38">
        <v>1.1000000000000001</v>
      </c>
      <c r="W39" s="38">
        <v>1</v>
      </c>
      <c r="X39" s="38">
        <f t="shared" si="10"/>
        <v>6.267806267806268</v>
      </c>
      <c r="Y39" s="38">
        <f t="shared" si="5"/>
        <v>6.0396893874029338</v>
      </c>
      <c r="Z39" s="38">
        <v>1.1000000000000001</v>
      </c>
      <c r="AA39" s="1">
        <v>1.1000000000000001</v>
      </c>
      <c r="AB39" s="6">
        <v>1.1000000000000001</v>
      </c>
      <c r="AC39" s="6">
        <v>1</v>
      </c>
      <c r="AD39" s="39">
        <f t="shared" si="6"/>
        <v>1.0469464063149148</v>
      </c>
      <c r="AE39" s="6">
        <v>0.1</v>
      </c>
      <c r="AF39" s="1">
        <v>1</v>
      </c>
      <c r="AG39" s="38">
        <f t="shared" si="7"/>
        <v>0.86991221069433367</v>
      </c>
      <c r="AH39" s="38">
        <f t="shared" si="7"/>
        <v>0.88397790055248604</v>
      </c>
      <c r="AI39" s="38">
        <f t="shared" si="8"/>
        <v>0</v>
      </c>
      <c r="AJ39" s="38">
        <f t="shared" si="8"/>
        <v>0</v>
      </c>
      <c r="AK39" s="50">
        <v>0</v>
      </c>
    </row>
    <row r="40" spans="1:37" ht="12.95" customHeight="1" x14ac:dyDescent="0.2">
      <c r="A40" s="33" t="s">
        <v>9</v>
      </c>
      <c r="B40" s="19" t="s">
        <v>4</v>
      </c>
      <c r="C40" s="19" t="s">
        <v>4</v>
      </c>
      <c r="D40" s="19" t="s">
        <v>4</v>
      </c>
      <c r="E40" s="19">
        <v>0.4</v>
      </c>
      <c r="F40" s="19">
        <v>1.2</v>
      </c>
      <c r="G40" s="19">
        <v>1.7</v>
      </c>
      <c r="H40" s="20">
        <f t="shared" ref="H40:N40" si="11">H24/H17*100</f>
        <v>1.9967620075553156</v>
      </c>
      <c r="I40" s="40">
        <f t="shared" si="11"/>
        <v>2.6574234546504911</v>
      </c>
      <c r="J40" s="40">
        <f t="shared" si="11"/>
        <v>2.8531546621998882</v>
      </c>
      <c r="K40" s="40">
        <f t="shared" si="11"/>
        <v>3.285077951002227</v>
      </c>
      <c r="L40" s="40">
        <f t="shared" si="11"/>
        <v>3.1088082901554404</v>
      </c>
      <c r="M40" s="40">
        <f t="shared" si="11"/>
        <v>2.8080229226361033</v>
      </c>
      <c r="N40" s="40">
        <f t="shared" si="11"/>
        <v>2.3510114816839804</v>
      </c>
      <c r="O40" s="40">
        <v>2.5</v>
      </c>
      <c r="P40" s="40">
        <v>2</v>
      </c>
      <c r="Q40" s="38">
        <v>2</v>
      </c>
      <c r="R40" s="38">
        <v>2</v>
      </c>
      <c r="S40" s="1">
        <v>2.2000000000000002</v>
      </c>
      <c r="T40" s="38">
        <v>2.3625624716038165</v>
      </c>
      <c r="U40" s="38">
        <v>2.2601476014760147</v>
      </c>
      <c r="V40" s="38">
        <v>2</v>
      </c>
      <c r="W40" s="38">
        <v>2.1</v>
      </c>
      <c r="X40" s="38">
        <f t="shared" si="10"/>
        <v>15.384615384615385</v>
      </c>
      <c r="Y40" s="38">
        <f t="shared" si="5"/>
        <v>16.105838366407824</v>
      </c>
      <c r="Z40" s="38">
        <v>2.2999999999999998</v>
      </c>
      <c r="AA40" s="1">
        <v>2.5</v>
      </c>
      <c r="AB40" s="1">
        <v>2.4</v>
      </c>
      <c r="AC40" s="1">
        <v>2.2999999999999998</v>
      </c>
      <c r="AD40" s="38">
        <f t="shared" si="6"/>
        <v>2.2019110926464478</v>
      </c>
      <c r="AE40" s="1">
        <v>2.1</v>
      </c>
      <c r="AF40" s="1">
        <v>2.1</v>
      </c>
      <c r="AG40" s="38">
        <f t="shared" si="7"/>
        <v>2.0351157222665601</v>
      </c>
      <c r="AH40" s="38">
        <f t="shared" si="7"/>
        <v>2.0915548539857931</v>
      </c>
      <c r="AI40" s="38">
        <f t="shared" si="8"/>
        <v>2.161100196463654</v>
      </c>
      <c r="AJ40" s="38">
        <f t="shared" si="8"/>
        <v>1.8666666666666669</v>
      </c>
      <c r="AK40">
        <v>1.8</v>
      </c>
    </row>
    <row r="41" spans="1:37" ht="12.95" customHeight="1" x14ac:dyDescent="0.2">
      <c r="A41" s="34" t="s">
        <v>10</v>
      </c>
      <c r="B41" s="19">
        <v>12.8</v>
      </c>
      <c r="C41" s="19">
        <v>11.9</v>
      </c>
      <c r="D41" s="19">
        <v>12</v>
      </c>
      <c r="E41" s="19">
        <v>12</v>
      </c>
      <c r="F41" s="19">
        <v>12.5</v>
      </c>
      <c r="G41" s="19">
        <v>12.7</v>
      </c>
      <c r="H41" s="20">
        <f t="shared" ref="H41:N41" si="12">H25/H17*100</f>
        <v>10.739341608202913</v>
      </c>
      <c r="I41" s="40">
        <f t="shared" si="12"/>
        <v>11.842865395725015</v>
      </c>
      <c r="J41" s="40">
        <f t="shared" si="12"/>
        <v>10.720268006700168</v>
      </c>
      <c r="K41" s="40">
        <f t="shared" si="12"/>
        <v>13.64142538975501</v>
      </c>
      <c r="L41" s="40">
        <f t="shared" si="12"/>
        <v>17.328727691421992</v>
      </c>
      <c r="M41" s="40">
        <f t="shared" si="12"/>
        <v>19.656160458452725</v>
      </c>
      <c r="N41" s="40">
        <f t="shared" si="12"/>
        <v>19.51886276653909</v>
      </c>
      <c r="O41" s="40">
        <v>20.8</v>
      </c>
      <c r="P41" s="40">
        <v>20.8</v>
      </c>
      <c r="Q41" s="38">
        <v>20</v>
      </c>
      <c r="R41" s="38">
        <v>22</v>
      </c>
      <c r="S41" s="1">
        <v>23.7</v>
      </c>
      <c r="T41" s="38">
        <v>24.093023255813954</v>
      </c>
      <c r="U41" s="38">
        <v>24.169741697416974</v>
      </c>
      <c r="V41" s="38">
        <v>24.1</v>
      </c>
      <c r="W41" s="38">
        <v>24.9</v>
      </c>
      <c r="X41" s="38">
        <f t="shared" si="10"/>
        <v>150.71225071225072</v>
      </c>
      <c r="Y41" s="38">
        <f t="shared" si="5"/>
        <v>155.59390278976127</v>
      </c>
      <c r="Z41" s="38">
        <v>23.5</v>
      </c>
      <c r="AA41" s="1">
        <v>25.5</v>
      </c>
      <c r="AB41" s="1">
        <v>25.3</v>
      </c>
      <c r="AC41" s="1">
        <v>25.8</v>
      </c>
      <c r="AD41" s="38">
        <f t="shared" si="6"/>
        <v>26.256751142501038</v>
      </c>
      <c r="AE41" s="1">
        <v>26.3</v>
      </c>
      <c r="AF41" s="1">
        <v>26.3</v>
      </c>
      <c r="AG41" s="38">
        <f t="shared" si="7"/>
        <v>26.73583399840383</v>
      </c>
      <c r="AH41" s="38">
        <f t="shared" si="7"/>
        <v>26.16416732438832</v>
      </c>
      <c r="AI41" s="38">
        <f t="shared" si="8"/>
        <v>24.675834970530452</v>
      </c>
      <c r="AJ41" s="38">
        <f t="shared" si="8"/>
        <v>27.61904761904762</v>
      </c>
      <c r="AK41">
        <v>28.9</v>
      </c>
    </row>
    <row r="42" spans="1:37" ht="12.95" customHeight="1" x14ac:dyDescent="0.2">
      <c r="A42" s="35" t="s">
        <v>11</v>
      </c>
      <c r="B42" s="26">
        <v>16.600000000000001</v>
      </c>
      <c r="C42" s="26">
        <v>15.4</v>
      </c>
      <c r="D42" s="26">
        <v>16.100000000000001</v>
      </c>
      <c r="E42" s="26">
        <v>27.8</v>
      </c>
      <c r="F42" s="26">
        <v>21.9</v>
      </c>
      <c r="G42" s="26">
        <v>22</v>
      </c>
      <c r="H42" s="26">
        <f t="shared" ref="H42:P42" si="13">H26/H17*100</f>
        <v>38.909875876956285</v>
      </c>
      <c r="I42" s="41">
        <f t="shared" si="13"/>
        <v>49.508954361640676</v>
      </c>
      <c r="J42" s="41">
        <f t="shared" si="13"/>
        <v>48.855388051367946</v>
      </c>
      <c r="K42" s="41">
        <f t="shared" si="13"/>
        <v>52.227171492204903</v>
      </c>
      <c r="L42" s="41">
        <f t="shared" si="13"/>
        <v>59.470351180195735</v>
      </c>
      <c r="M42" s="41">
        <f t="shared" si="13"/>
        <v>60.114613180515761</v>
      </c>
      <c r="N42" s="41">
        <f t="shared" si="13"/>
        <v>58.611262985237836</v>
      </c>
      <c r="O42" s="41">
        <f t="shared" si="13"/>
        <v>63.166397415185784</v>
      </c>
      <c r="P42" s="41">
        <f t="shared" si="13"/>
        <v>69.655172413793096</v>
      </c>
      <c r="Q42" s="42">
        <v>60</v>
      </c>
      <c r="R42" s="42">
        <v>60</v>
      </c>
      <c r="S42" s="43">
        <v>63.5</v>
      </c>
      <c r="T42" s="42">
        <v>69.348837209302332</v>
      </c>
      <c r="U42" s="42">
        <v>72.370848708487088</v>
      </c>
      <c r="V42" s="42">
        <v>73.8</v>
      </c>
      <c r="W42" s="42">
        <v>74.3</v>
      </c>
      <c r="X42" s="42">
        <v>79.5</v>
      </c>
      <c r="Y42" s="42">
        <v>81.3</v>
      </c>
      <c r="Z42" s="42">
        <v>82.6</v>
      </c>
      <c r="AA42" s="43">
        <v>86.4</v>
      </c>
      <c r="AB42" s="43">
        <v>84.7</v>
      </c>
      <c r="AC42" s="43">
        <v>91</v>
      </c>
      <c r="AD42" s="42">
        <f t="shared" si="6"/>
        <v>92.812629829663479</v>
      </c>
      <c r="AE42" s="43">
        <v>95.3</v>
      </c>
      <c r="AF42" s="42">
        <v>95.8</v>
      </c>
      <c r="AG42" s="49">
        <f>AG26/AG17*100</f>
        <v>94.094173982442143</v>
      </c>
      <c r="AH42" s="49">
        <f>AH26/AH17*100</f>
        <v>94.830307813733228</v>
      </c>
      <c r="AI42" s="49">
        <f t="shared" ref="AI42:AJ42" si="14">AI26/AI17*100</f>
        <v>99.253438113948917</v>
      </c>
      <c r="AJ42" s="49">
        <f t="shared" si="14"/>
        <v>98.666666666666671</v>
      </c>
      <c r="AK42">
        <v>86.97</v>
      </c>
    </row>
    <row r="43" spans="1:37" ht="12.95" customHeight="1" x14ac:dyDescent="0.2">
      <c r="A43" s="21"/>
      <c r="B43" s="21"/>
      <c r="C43" s="21"/>
      <c r="D43" s="21"/>
      <c r="E43" s="21"/>
      <c r="F43" s="21"/>
      <c r="G43" s="21"/>
      <c r="H43" s="23"/>
      <c r="I43" s="21"/>
      <c r="J43" s="21"/>
      <c r="K43" s="21"/>
      <c r="L43" s="21"/>
      <c r="M43" s="21"/>
      <c r="N43" s="21"/>
      <c r="Q43" s="6"/>
      <c r="AK43"/>
    </row>
    <row r="44" spans="1:37" ht="12.95" customHeight="1" x14ac:dyDescent="0.2">
      <c r="A44" s="24" t="s">
        <v>28</v>
      </c>
      <c r="B44" s="21"/>
      <c r="C44" s="21"/>
      <c r="D44" s="21"/>
      <c r="E44" s="21"/>
      <c r="F44" s="21"/>
      <c r="G44" s="21"/>
      <c r="H44" s="23"/>
      <c r="I44" s="21"/>
      <c r="J44" s="21"/>
      <c r="K44" s="21"/>
      <c r="L44" s="21"/>
      <c r="M44" s="21"/>
      <c r="N44" s="21"/>
      <c r="AK44"/>
    </row>
    <row r="45" spans="1:37" ht="12.95" customHeight="1" x14ac:dyDescent="0.2">
      <c r="A45" s="16" t="s">
        <v>34</v>
      </c>
      <c r="B45" s="21"/>
      <c r="C45" s="21"/>
      <c r="D45" s="21"/>
      <c r="E45" s="22"/>
      <c r="F45" s="21"/>
      <c r="G45" s="21"/>
      <c r="H45" s="23"/>
      <c r="I45" s="21"/>
      <c r="J45" s="21"/>
      <c r="K45" s="21"/>
      <c r="L45" s="21"/>
      <c r="M45" s="21"/>
      <c r="N45" s="21"/>
      <c r="AK45"/>
    </row>
    <row r="46" spans="1:37" ht="12.95" customHeight="1" x14ac:dyDescent="0.2">
      <c r="A46" s="24" t="s">
        <v>29</v>
      </c>
      <c r="B46" s="21"/>
      <c r="C46" s="21"/>
      <c r="D46" s="21"/>
      <c r="E46" s="22"/>
      <c r="F46" s="21"/>
      <c r="G46" s="21"/>
      <c r="H46" s="23"/>
      <c r="I46" s="21"/>
      <c r="J46" s="21"/>
      <c r="K46" s="21"/>
      <c r="L46" s="21"/>
      <c r="M46" s="21"/>
      <c r="N46" s="21"/>
    </row>
    <row r="47" spans="1:37" ht="12.95" customHeight="1" x14ac:dyDescent="0.2">
      <c r="A47" s="24" t="s">
        <v>31</v>
      </c>
      <c r="B47" s="21"/>
      <c r="C47" s="21"/>
      <c r="D47" s="21"/>
      <c r="E47" s="22"/>
      <c r="F47" s="21"/>
      <c r="G47" s="21"/>
      <c r="H47" s="23"/>
      <c r="I47" s="21"/>
      <c r="J47" s="21"/>
      <c r="K47" s="21"/>
      <c r="L47" s="21"/>
      <c r="M47" s="21"/>
      <c r="N47" s="21"/>
    </row>
    <row r="48" spans="1:37" ht="12.95" customHeight="1" x14ac:dyDescent="0.2">
      <c r="A48" s="24" t="s">
        <v>30</v>
      </c>
      <c r="B48" s="21"/>
      <c r="C48" s="21"/>
      <c r="D48" s="21"/>
      <c r="E48" s="22"/>
      <c r="F48" s="21"/>
      <c r="G48" s="21"/>
      <c r="H48" s="23"/>
      <c r="I48" s="21"/>
      <c r="J48" s="21"/>
      <c r="K48" s="21"/>
      <c r="L48" s="21"/>
      <c r="M48" s="21"/>
      <c r="N48" s="21"/>
    </row>
    <row r="50" spans="8:13" ht="12.95" customHeight="1" x14ac:dyDescent="0.2">
      <c r="H50" s="4"/>
    </row>
    <row r="52" spans="8:13" s="2" customFormat="1" ht="12.95" customHeight="1" x14ac:dyDescent="0.2">
      <c r="H52" s="5"/>
    </row>
    <row r="53" spans="8:13" s="2" customFormat="1" ht="12.95" customHeight="1" x14ac:dyDescent="0.2">
      <c r="H53" s="5"/>
    </row>
    <row r="54" spans="8:13" s="2" customFormat="1" ht="12.95" customHeight="1" x14ac:dyDescent="0.2">
      <c r="H54" s="5"/>
    </row>
    <row r="55" spans="8:13" s="2" customFormat="1" ht="12.95" customHeight="1" x14ac:dyDescent="0.2">
      <c r="H55" s="5"/>
    </row>
    <row r="56" spans="8:13" s="2" customFormat="1" ht="12.95" customHeight="1" x14ac:dyDescent="0.2">
      <c r="H56" s="5"/>
    </row>
    <row r="57" spans="8:13" s="2" customFormat="1" ht="12.95" customHeight="1" x14ac:dyDescent="0.2">
      <c r="H57" s="5"/>
    </row>
    <row r="58" spans="8:13" s="2" customFormat="1" ht="12.95" customHeight="1" x14ac:dyDescent="0.2">
      <c r="H58" s="5"/>
    </row>
    <row r="59" spans="8:13" s="2" customFormat="1" ht="12.95" customHeight="1" x14ac:dyDescent="0.2">
      <c r="H59" s="5"/>
      <c r="K59" s="2" t="str">
        <f>IF(ABS(K33-SUM(K35:K39))&gt;0.5,"ALERT", " ")</f>
        <v xml:space="preserve"> </v>
      </c>
      <c r="L59" s="2" t="str">
        <f>IF(ABS(L33-SUM(L35:L39))&gt;0.5,"ALERT", " ")</f>
        <v xml:space="preserve"> </v>
      </c>
      <c r="M59" s="2" t="str">
        <f>IF(ABS(M33-SUM(M35:M39))&gt;0.5,"ALERT", " ")</f>
        <v xml:space="preserve"> </v>
      </c>
    </row>
  </sheetData>
  <mergeCells count="2">
    <mergeCell ref="B28:P28"/>
    <mergeCell ref="B4:Q4"/>
  </mergeCells>
  <phoneticPr fontId="6" type="noConversion"/>
  <pageMargins left="0.6" right="0.48" top="0.83" bottom="0.79" header="0.5" footer="0.5"/>
  <pageSetup scale="78" orientation="landscape" r:id="rId1"/>
  <headerFooter alignWithMargins="0">
    <oddHeader>&amp;LPrepared by State statistical committee of the Republic of Tajikistan with assistance of UNDP Tajikistan</oddHeader>
    <oddFooter>&amp;C&amp;P&amp;Rwww.stat.tj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>International Monetary Fund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rramirzoev</dc:creator>
  <cp:lastModifiedBy>WWW</cp:lastModifiedBy>
  <cp:lastPrinted>2005-02-22T07:11:20Z</cp:lastPrinted>
  <dcterms:created xsi:type="dcterms:W3CDTF">2003-07-01T06:40:19Z</dcterms:created>
  <dcterms:modified xsi:type="dcterms:W3CDTF">2026-06-17T07:32:29Z</dcterms:modified>
</cp:coreProperties>
</file>