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" yWindow="-75" windowWidth="13230" windowHeight="12765" firstSheet="16" activeTab="21"/>
  </bookViews>
  <sheets>
    <sheet name="истехс. 2020" sheetId="2" r:id="rId1"/>
    <sheet name="истиф. 2020" sheetId="4" r:id="rId2"/>
    <sheet name="произ-во 2020 рус." sheetId="1" r:id="rId3"/>
    <sheet name="испол-е 2020 рус." sheetId="3" r:id="rId4"/>
    <sheet name="истехс. 2021" sheetId="9" r:id="rId5"/>
    <sheet name="ист.2021" sheetId="10" r:id="rId6"/>
    <sheet name="2021произ.рус." sheetId="5" r:id="rId7"/>
    <sheet name="2021исп.рус" sheetId="6" r:id="rId8"/>
    <sheet name="2022 истех." sheetId="11" r:id="rId9"/>
    <sheet name="2022 произ.русс.в." sheetId="12" r:id="rId10"/>
    <sheet name="2022 усули истифода" sheetId="13" r:id="rId11"/>
    <sheet name="2022 расход метод" sheetId="14" r:id="rId12"/>
    <sheet name="2023 истеҳ.тоҷ" sheetId="17" r:id="rId13"/>
    <sheet name="2023 произ.русс." sheetId="18" r:id="rId14"/>
    <sheet name="2023 ус.истифода" sheetId="19" r:id="rId15"/>
    <sheet name="2023 расх.метод" sheetId="20" r:id="rId16"/>
    <sheet name="2024 истеҳ.тоҷ" sheetId="15" r:id="rId17"/>
    <sheet name="2024 произ.русс." sheetId="16" r:id="rId18"/>
    <sheet name="2024 ус.истифода" sheetId="23" r:id="rId19"/>
    <sheet name="2024 расх.метод" sheetId="24" r:id="rId20"/>
    <sheet name="2025 усл.истеҳ" sheetId="21" r:id="rId21"/>
    <sheet name="2025 произ.метод" sheetId="22" r:id="rId22"/>
    <sheet name="2025 усл.истифода" sheetId="25" r:id="rId23"/>
    <sheet name="2025 расх.метод" sheetId="26" r:id="rId24"/>
  </sheets>
  <definedNames>
    <definedName name="_xlnm.Print_Area" localSheetId="19">'2024 расх.метод'!$A$1:$I$28</definedName>
  </definedNames>
  <calcPr calcId="144525"/>
</workbook>
</file>

<file path=xl/calcChain.xml><?xml version="1.0" encoding="utf-8"?>
<calcChain xmlns="http://schemas.openxmlformats.org/spreadsheetml/2006/main">
  <c r="B23" i="25" l="1"/>
  <c r="H23" i="26" l="1"/>
  <c r="I19" i="26" s="1"/>
  <c r="F23" i="26"/>
  <c r="G20" i="26" s="1"/>
  <c r="D23" i="26"/>
  <c r="B23" i="26"/>
  <c r="I21" i="26"/>
  <c r="E21" i="26"/>
  <c r="C21" i="26"/>
  <c r="I20" i="26"/>
  <c r="E20" i="26"/>
  <c r="C20" i="26"/>
  <c r="E19" i="26"/>
  <c r="C19" i="26"/>
  <c r="I18" i="26"/>
  <c r="E18" i="26"/>
  <c r="C18" i="26"/>
  <c r="I16" i="26"/>
  <c r="E16" i="26"/>
  <c r="C16" i="26"/>
  <c r="E15" i="26"/>
  <c r="C15" i="26"/>
  <c r="I14" i="26"/>
  <c r="E14" i="26"/>
  <c r="C14" i="26"/>
  <c r="I13" i="26"/>
  <c r="E13" i="26"/>
  <c r="C13" i="26"/>
  <c r="E11" i="26"/>
  <c r="C11" i="26"/>
  <c r="I10" i="26"/>
  <c r="E10" i="26"/>
  <c r="E23" i="26" s="1"/>
  <c r="C10" i="26"/>
  <c r="C23" i="26" s="1"/>
  <c r="I8" i="26"/>
  <c r="H8" i="26"/>
  <c r="F8" i="26"/>
  <c r="G8" i="26" s="1"/>
  <c r="D8" i="26"/>
  <c r="E8" i="26" s="1"/>
  <c r="B8" i="26"/>
  <c r="C8" i="26" s="1"/>
  <c r="G10" i="26" l="1"/>
  <c r="G14" i="26"/>
  <c r="G18" i="26"/>
  <c r="G21" i="26"/>
  <c r="G11" i="26"/>
  <c r="G15" i="26"/>
  <c r="G19" i="26"/>
  <c r="I11" i="26"/>
  <c r="I15" i="26"/>
  <c r="I23" i="26" s="1"/>
  <c r="G13" i="26"/>
  <c r="G16" i="26"/>
  <c r="I21" i="25"/>
  <c r="I20" i="25"/>
  <c r="I19" i="25"/>
  <c r="I18" i="25"/>
  <c r="I16" i="25"/>
  <c r="I15" i="25"/>
  <c r="I14" i="25"/>
  <c r="I13" i="25"/>
  <c r="I11" i="25"/>
  <c r="I10" i="25"/>
  <c r="G21" i="25"/>
  <c r="G20" i="25"/>
  <c r="G19" i="25"/>
  <c r="G18" i="25"/>
  <c r="G16" i="25"/>
  <c r="G15" i="25"/>
  <c r="G14" i="25"/>
  <c r="G13" i="25"/>
  <c r="G11" i="25"/>
  <c r="G10" i="25"/>
  <c r="I8" i="25"/>
  <c r="G8" i="25"/>
  <c r="E8" i="25"/>
  <c r="E23" i="25"/>
  <c r="F23" i="25"/>
  <c r="H23" i="25"/>
  <c r="E21" i="25"/>
  <c r="E20" i="25"/>
  <c r="E19" i="25"/>
  <c r="E18" i="25"/>
  <c r="E16" i="25"/>
  <c r="E15" i="25"/>
  <c r="E14" i="25"/>
  <c r="E13" i="25"/>
  <c r="E11" i="25"/>
  <c r="E10" i="25"/>
  <c r="C21" i="25"/>
  <c r="C20" i="25"/>
  <c r="C19" i="25"/>
  <c r="C18" i="25"/>
  <c r="C16" i="25"/>
  <c r="C15" i="25"/>
  <c r="C14" i="25"/>
  <c r="C13" i="25"/>
  <c r="C11" i="25"/>
  <c r="C10" i="25"/>
  <c r="C8" i="25"/>
  <c r="D23" i="25"/>
  <c r="B8" i="25"/>
  <c r="H8" i="25"/>
  <c r="F8" i="25"/>
  <c r="D8" i="25"/>
  <c r="H25" i="23"/>
  <c r="F25" i="23"/>
  <c r="D25" i="23"/>
  <c r="B25" i="23"/>
  <c r="G23" i="26" l="1"/>
  <c r="I23" i="25"/>
  <c r="G23" i="25"/>
  <c r="C23" i="25"/>
  <c r="I23" i="19"/>
  <c r="G23" i="19"/>
  <c r="E23" i="19"/>
  <c r="C23" i="19"/>
  <c r="D23" i="19"/>
  <c r="F23" i="19"/>
  <c r="H23" i="19"/>
  <c r="B23" i="19"/>
  <c r="I18" i="18" l="1"/>
  <c r="H18" i="18"/>
  <c r="G18" i="18"/>
  <c r="F18" i="18"/>
  <c r="E18" i="18"/>
  <c r="D18" i="18"/>
  <c r="C18" i="18"/>
  <c r="B18" i="18"/>
  <c r="I17" i="17"/>
  <c r="G17" i="17"/>
  <c r="E17" i="17"/>
  <c r="D17" i="17"/>
  <c r="F17" i="17"/>
  <c r="H17" i="17"/>
  <c r="B17" i="17"/>
  <c r="C17" i="17" l="1"/>
</calcChain>
</file>

<file path=xl/sharedStrings.xml><?xml version="1.0" encoding="utf-8"?>
<sst xmlns="http://schemas.openxmlformats.org/spreadsheetml/2006/main" count="756" uniqueCount="88">
  <si>
    <t>2019 год</t>
  </si>
  <si>
    <t>I квартал</t>
  </si>
  <si>
    <t>II квартал</t>
  </si>
  <si>
    <t>III квартал</t>
  </si>
  <si>
    <t>IV квартал</t>
  </si>
  <si>
    <t>в % к итогу</t>
  </si>
  <si>
    <t>Промышленность</t>
  </si>
  <si>
    <t>Строительство</t>
  </si>
  <si>
    <t>Финансовое посредничество и страхование</t>
  </si>
  <si>
    <t>Прочие услуги</t>
  </si>
  <si>
    <t xml:space="preserve">Косвенно измеряемые услуги финансового посредничество (-) </t>
  </si>
  <si>
    <t>Чистые налоги на продукты</t>
  </si>
  <si>
    <t>Сельское хозяйство</t>
  </si>
  <si>
    <t>млн.   сомони</t>
  </si>
  <si>
    <t>Транспорт и связь</t>
  </si>
  <si>
    <t>Торговля; гостиницы и рестораны</t>
  </si>
  <si>
    <t>ВВП</t>
  </si>
  <si>
    <t>Квартальный Валовой внутренний продукт производственным методом</t>
  </si>
  <si>
    <t>Кишоварзї</t>
  </si>
  <si>
    <t>Саноат</t>
  </si>
  <si>
    <t>Савдо; мењмонхонањо ва тарабхонањо</t>
  </si>
  <si>
    <t>Наќлиёт ва алоќа</t>
  </si>
  <si>
    <t>Сохтмон</t>
  </si>
  <si>
    <t>Миёнаравии моливї ва суѓурта</t>
  </si>
  <si>
    <t>Дигар намуди хизматрасонї</t>
  </si>
  <si>
    <t>Хизматњои миёнарави молиявии бавосита ченшванда (-)</t>
  </si>
  <si>
    <t>Андозњои холис аз мањсулот</t>
  </si>
  <si>
    <t>ММД</t>
  </si>
  <si>
    <t>млн.</t>
  </si>
  <si>
    <t>сомони</t>
  </si>
  <si>
    <t>Расходы на конечное  потребление</t>
  </si>
  <si>
    <t>в том числе:</t>
  </si>
  <si>
    <t>домашних хозяйств</t>
  </si>
  <si>
    <t>государственного управления</t>
  </si>
  <si>
    <t xml:space="preserve">  в том числе::</t>
  </si>
  <si>
    <t>на индивидуальные товары и услуги</t>
  </si>
  <si>
    <t>на коллективные услуги</t>
  </si>
  <si>
    <t>Валовое накопление</t>
  </si>
  <si>
    <t>валовое накопление основного капитала</t>
  </si>
  <si>
    <t>изменение запасов материальных оборотных средств и статистическое расхождение</t>
  </si>
  <si>
    <t>Экспорт товаров и услуг</t>
  </si>
  <si>
    <r>
      <t>Импорт товаров и услуг</t>
    </r>
    <r>
      <rPr>
        <sz val="12"/>
        <color theme="1"/>
        <rFont val="Times New Roman"/>
        <family val="1"/>
        <charset val="204"/>
      </rPr>
      <t xml:space="preserve"> (-)</t>
    </r>
  </si>
  <si>
    <t>ВВП в рыночных ценах</t>
  </si>
  <si>
    <t xml:space="preserve">некоммерческих организаций, обслуживающих домашние хозяйства </t>
  </si>
  <si>
    <t>Квартальный Валовой внутренний продукт методом использования доходов</t>
  </si>
  <si>
    <t>Семоњаи I</t>
  </si>
  <si>
    <t>сомонї</t>
  </si>
  <si>
    <t xml:space="preserve">бо фоиз </t>
  </si>
  <si>
    <t>бо фоиз</t>
  </si>
  <si>
    <t>аз он љумла :</t>
  </si>
  <si>
    <t xml:space="preserve"> хољагињои     хонаводањо</t>
  </si>
  <si>
    <t>муассисањои давлатї</t>
  </si>
  <si>
    <t>барои мол ва   хизматњои инфиродї</t>
  </si>
  <si>
    <t>барои хизмати коллективї</t>
  </si>
  <si>
    <t>ташкилотњое, ки ба хољагињои хонаво-дањо  хизмат расондаанд</t>
  </si>
  <si>
    <t xml:space="preserve">Љамъи андўхт </t>
  </si>
  <si>
    <t xml:space="preserve">љамъи андўхти  сармояи асосї </t>
  </si>
  <si>
    <t>Содироти  мол ва хизмарасонї</t>
  </si>
  <si>
    <t>Воридоти мол ва хизмарасонї (-)</t>
  </si>
  <si>
    <t xml:space="preserve">ММД бо нархњои бозорї </t>
  </si>
  <si>
    <t xml:space="preserve">Семоњаи IV </t>
  </si>
  <si>
    <t xml:space="preserve">Семохаи II </t>
  </si>
  <si>
    <t xml:space="preserve">Семохаи III </t>
  </si>
  <si>
    <t xml:space="preserve">Харољоти истеъмолоти нињої </t>
  </si>
  <si>
    <t xml:space="preserve"> аз онњо:</t>
  </si>
  <si>
    <t>таѓйироти захирањои моддии воситањои гардон ва фарќияти оморї</t>
  </si>
  <si>
    <t xml:space="preserve">Маљмўи мањсулоти дохилии семоња бо усули истењсолот </t>
  </si>
  <si>
    <t>Маљмўи мањсулоти дохилии семоња бо усули истифодаи даромадњо</t>
  </si>
  <si>
    <t>( бо нархњои љорї)</t>
  </si>
  <si>
    <t>( в текущих ценах)</t>
  </si>
  <si>
    <t xml:space="preserve">соли 2020 </t>
  </si>
  <si>
    <t xml:space="preserve">соли 2021 </t>
  </si>
  <si>
    <t>2021 год</t>
  </si>
  <si>
    <t>Статистическое расхождение</t>
  </si>
  <si>
    <t>2020 год</t>
  </si>
  <si>
    <t>Фарќияти оморї</t>
  </si>
  <si>
    <t xml:space="preserve">изменение запасов материальных оборотных средств </t>
  </si>
  <si>
    <t xml:space="preserve">таѓйироти захирањои моддии воситањои гардон </t>
  </si>
  <si>
    <t xml:space="preserve">соли 2022 </t>
  </si>
  <si>
    <t>2022 год</t>
  </si>
  <si>
    <t xml:space="preserve">соли 2023 </t>
  </si>
  <si>
    <t>2023 год</t>
  </si>
  <si>
    <t xml:space="preserve">соли 2024 </t>
  </si>
  <si>
    <t>2024 год</t>
  </si>
  <si>
    <t>соли 2024</t>
  </si>
  <si>
    <t>7,,4</t>
  </si>
  <si>
    <t>2025 год</t>
  </si>
  <si>
    <t>соли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</si>
</sst>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-* #,##0.0\ _₽_-;\-* #,##0.0\ _₽_-;_-* &quot;-&quot;?\ _₽_-;_-@_-"/>
    <numFmt numFmtId="169" formatCode="_-* #,##0.0\ _₽_-;\-* #,##0.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sz val="12"/>
      <color theme="1"/>
      <name val="Times New Roman Tj"/>
      <family val="1"/>
      <charset val="204"/>
    </font>
    <font>
      <b/>
      <sz val="12"/>
      <color theme="1"/>
      <name val="Times New Roman Tj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 Tj"/>
      <family val="1"/>
      <charset val="204"/>
    </font>
    <font>
      <i/>
      <sz val="11"/>
      <color theme="1"/>
      <name val="Times New Roman Tj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Tj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3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/>
    <xf numFmtId="0" fontId="1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wrapText="1"/>
    </xf>
    <xf numFmtId="16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6" fillId="0" borderId="1" xfId="0" applyFont="1" applyBorder="1" applyAlignment="1">
      <alignment wrapText="1"/>
    </xf>
    <xf numFmtId="0" fontId="12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1" xfId="0" applyNumberFormat="1" applyBorder="1" applyAlignmen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wrapText="1"/>
    </xf>
    <xf numFmtId="166" fontId="1" fillId="0" borderId="1" xfId="2" applyNumberFormat="1" applyFont="1" applyBorder="1" applyAlignment="1">
      <alignment horizontal="right"/>
    </xf>
    <xf numFmtId="166" fontId="3" fillId="0" borderId="1" xfId="2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7" fontId="0" fillId="0" borderId="0" xfId="0" applyNumberFormat="1"/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7" fontId="1" fillId="0" borderId="1" xfId="1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right"/>
    </xf>
    <xf numFmtId="167" fontId="7" fillId="0" borderId="1" xfId="1" applyNumberFormat="1" applyFont="1" applyBorder="1" applyAlignment="1">
      <alignment horizontal="right"/>
    </xf>
    <xf numFmtId="167" fontId="5" fillId="0" borderId="9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8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right" wrapText="1"/>
    </xf>
    <xf numFmtId="168" fontId="0" fillId="0" borderId="0" xfId="0" applyNumberFormat="1"/>
    <xf numFmtId="166" fontId="0" fillId="0" borderId="0" xfId="0" applyNumberFormat="1"/>
    <xf numFmtId="164" fontId="1" fillId="0" borderId="1" xfId="2" applyNumberFormat="1" applyFont="1" applyBorder="1" applyAlignment="1">
      <alignment horizontal="right"/>
    </xf>
    <xf numFmtId="169" fontId="6" fillId="0" borderId="0" xfId="3" applyNumberFormat="1" applyFont="1"/>
    <xf numFmtId="0" fontId="7" fillId="0" borderId="0" xfId="0" applyFont="1" applyBorder="1" applyAlignment="1">
      <alignment wrapText="1"/>
    </xf>
    <xf numFmtId="169" fontId="5" fillId="0" borderId="0" xfId="3" applyNumberFormat="1" applyFont="1" applyBorder="1"/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center" wrapText="1"/>
    </xf>
    <xf numFmtId="1" fontId="0" fillId="0" borderId="0" xfId="0" applyNumberFormat="1"/>
    <xf numFmtId="169" fontId="7" fillId="0" borderId="14" xfId="3" applyNumberFormat="1" applyFont="1" applyBorder="1" applyAlignment="1">
      <alignment horizontal="right" wrapText="1"/>
    </xf>
    <xf numFmtId="164" fontId="7" fillId="0" borderId="14" xfId="0" applyNumberFormat="1" applyFont="1" applyBorder="1" applyAlignment="1">
      <alignment horizontal="right" wrapText="1"/>
    </xf>
    <xf numFmtId="164" fontId="7" fillId="0" borderId="14" xfId="0" applyNumberFormat="1" applyFont="1" applyBorder="1" applyAlignment="1">
      <alignment horizontal="center" wrapText="1"/>
    </xf>
    <xf numFmtId="169" fontId="8" fillId="0" borderId="1" xfId="3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center" wrapText="1"/>
    </xf>
    <xf numFmtId="169" fontId="7" fillId="0" borderId="1" xfId="3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9" fontId="15" fillId="0" borderId="1" xfId="3" applyNumberFormat="1" applyFont="1" applyFill="1" applyBorder="1" applyAlignment="1">
      <alignment horizontal="right" wrapText="1"/>
    </xf>
    <xf numFmtId="169" fontId="5" fillId="0" borderId="1" xfId="3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4">
    <cellStyle name="Обычный" xfId="0" builtinId="0"/>
    <cellStyle name="Обычный 5" xfId="2"/>
    <cellStyle name="Финансовый" xfId="3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B20" sqref="B20:I20"/>
    </sheetView>
  </sheetViews>
  <sheetFormatPr defaultColWidth="9.140625" defaultRowHeight="14.25" x14ac:dyDescent="0.2"/>
  <cols>
    <col min="1" max="1" width="24.28515625" style="18" customWidth="1"/>
    <col min="2" max="2" width="10" style="18" customWidth="1"/>
    <col min="3" max="3" width="6.85546875" style="18" customWidth="1"/>
    <col min="4" max="4" width="8.7109375" style="18" customWidth="1"/>
    <col min="5" max="5" width="7.28515625" style="18" customWidth="1"/>
    <col min="6" max="6" width="9.85546875" style="18" customWidth="1"/>
    <col min="7" max="7" width="6.7109375" style="18" customWidth="1"/>
    <col min="8" max="8" width="9.7109375" style="18" customWidth="1"/>
    <col min="9" max="9" width="8.7109375" style="18" customWidth="1"/>
    <col min="10" max="13" width="9.140625" style="18"/>
    <col min="14" max="14" width="10.28515625" style="18" customWidth="1"/>
    <col min="15" max="16384" width="9.140625" style="18"/>
  </cols>
  <sheetData>
    <row r="1" spans="1:9" x14ac:dyDescent="0.2">
      <c r="A1" s="17" t="s">
        <v>66</v>
      </c>
    </row>
    <row r="2" spans="1:9" x14ac:dyDescent="0.2">
      <c r="A2" s="17" t="s">
        <v>68</v>
      </c>
    </row>
    <row r="4" spans="1:9" ht="15.75" customHeight="1" x14ac:dyDescent="0.2">
      <c r="A4" s="39"/>
      <c r="B4" s="136" t="s">
        <v>70</v>
      </c>
      <c r="C4" s="137"/>
      <c r="D4" s="137"/>
      <c r="E4" s="137"/>
      <c r="F4" s="137"/>
      <c r="G4" s="137"/>
      <c r="H4" s="137"/>
      <c r="I4" s="138"/>
    </row>
    <row r="5" spans="1:9" ht="24" customHeight="1" x14ac:dyDescent="0.2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39"/>
      <c r="B6" s="44" t="s">
        <v>28</v>
      </c>
      <c r="C6" s="143" t="s">
        <v>47</v>
      </c>
      <c r="D6" s="44" t="s">
        <v>28</v>
      </c>
      <c r="E6" s="143" t="s">
        <v>47</v>
      </c>
      <c r="F6" s="44" t="s">
        <v>28</v>
      </c>
      <c r="G6" s="143" t="s">
        <v>48</v>
      </c>
      <c r="H6" s="44" t="s">
        <v>28</v>
      </c>
      <c r="I6" s="143" t="s">
        <v>48</v>
      </c>
    </row>
    <row r="7" spans="1:9" ht="15.75" customHeight="1" x14ac:dyDescent="0.2">
      <c r="A7" s="38"/>
      <c r="B7" s="34" t="s">
        <v>46</v>
      </c>
      <c r="C7" s="144"/>
      <c r="D7" s="43" t="s">
        <v>46</v>
      </c>
      <c r="E7" s="144"/>
      <c r="F7" s="43" t="s">
        <v>46</v>
      </c>
      <c r="G7" s="144"/>
      <c r="H7" s="43" t="s">
        <v>46</v>
      </c>
      <c r="I7" s="144"/>
    </row>
    <row r="8" spans="1:9" ht="28.5" customHeight="1" x14ac:dyDescent="0.25">
      <c r="A8" s="19" t="s">
        <v>18</v>
      </c>
      <c r="B8" s="22">
        <v>878.4</v>
      </c>
      <c r="C8" s="20">
        <v>5.4</v>
      </c>
      <c r="D8" s="20">
        <v>4915.2</v>
      </c>
      <c r="E8" s="20">
        <v>26.4</v>
      </c>
      <c r="F8" s="20">
        <v>7793.1</v>
      </c>
      <c r="G8" s="22">
        <v>32.6</v>
      </c>
      <c r="H8" s="20">
        <v>5463.8</v>
      </c>
      <c r="I8" s="20">
        <v>21.7</v>
      </c>
    </row>
    <row r="9" spans="1:9" ht="24.75" customHeight="1" x14ac:dyDescent="0.25">
      <c r="A9" s="21" t="s">
        <v>19</v>
      </c>
      <c r="B9" s="20">
        <v>4241.5</v>
      </c>
      <c r="C9" s="22">
        <v>26</v>
      </c>
      <c r="D9" s="20">
        <v>3962.9</v>
      </c>
      <c r="E9" s="20">
        <v>21.3</v>
      </c>
      <c r="F9" s="20">
        <v>5093</v>
      </c>
      <c r="G9" s="20">
        <v>21.3</v>
      </c>
      <c r="H9" s="20">
        <v>6213.9</v>
      </c>
      <c r="I9" s="20">
        <v>24.6</v>
      </c>
    </row>
    <row r="10" spans="1:9" ht="24.75" customHeight="1" x14ac:dyDescent="0.25">
      <c r="A10" s="21" t="s">
        <v>22</v>
      </c>
      <c r="B10" s="20">
        <v>1970.5</v>
      </c>
      <c r="C10" s="22">
        <v>12.1</v>
      </c>
      <c r="D10" s="20">
        <v>1888.1</v>
      </c>
      <c r="E10" s="22">
        <v>10.1</v>
      </c>
      <c r="F10" s="22">
        <v>2045</v>
      </c>
      <c r="G10" s="20">
        <v>8.6</v>
      </c>
      <c r="H10" s="20">
        <v>2960.1</v>
      </c>
      <c r="I10" s="20">
        <v>11.8</v>
      </c>
    </row>
    <row r="11" spans="1:9" ht="49.5" customHeight="1" x14ac:dyDescent="0.25">
      <c r="A11" s="21" t="s">
        <v>20</v>
      </c>
      <c r="B11" s="20">
        <v>2654.6</v>
      </c>
      <c r="C11" s="20">
        <v>16.3</v>
      </c>
      <c r="D11" s="20">
        <v>2233.9</v>
      </c>
      <c r="E11" s="22">
        <v>12</v>
      </c>
      <c r="F11" s="20">
        <v>2598.5</v>
      </c>
      <c r="G11" s="20">
        <v>10.9</v>
      </c>
      <c r="H11" s="20">
        <v>3235.8999999999996</v>
      </c>
      <c r="I11" s="20">
        <v>12.9</v>
      </c>
    </row>
    <row r="12" spans="1:9" ht="32.25" customHeight="1" x14ac:dyDescent="0.25">
      <c r="A12" s="21" t="s">
        <v>21</v>
      </c>
      <c r="B12" s="20">
        <v>1390.5</v>
      </c>
      <c r="C12" s="20">
        <v>8.5</v>
      </c>
      <c r="D12" s="20">
        <v>1009.8000000000001</v>
      </c>
      <c r="E12" s="20">
        <v>5.4</v>
      </c>
      <c r="F12" s="20">
        <v>1436.6999999999998</v>
      </c>
      <c r="G12" s="22">
        <v>6</v>
      </c>
      <c r="H12" s="20">
        <v>1474.6999999999998</v>
      </c>
      <c r="I12" s="22">
        <v>5.9</v>
      </c>
    </row>
    <row r="13" spans="1:9" ht="47.25" customHeight="1" x14ac:dyDescent="0.25">
      <c r="A13" s="21" t="s">
        <v>23</v>
      </c>
      <c r="B13" s="22">
        <v>793.8</v>
      </c>
      <c r="C13" s="20">
        <v>4.9000000000000004</v>
      </c>
      <c r="D13" s="22">
        <v>519.5</v>
      </c>
      <c r="E13" s="20">
        <v>2.8</v>
      </c>
      <c r="F13" s="20">
        <v>449.1</v>
      </c>
      <c r="G13" s="22">
        <v>1.9</v>
      </c>
      <c r="H13" s="20">
        <v>394.7</v>
      </c>
      <c r="I13" s="20">
        <v>1.6</v>
      </c>
    </row>
    <row r="14" spans="1:9" ht="42.75" customHeight="1" x14ac:dyDescent="0.25">
      <c r="A14" s="21" t="s">
        <v>24</v>
      </c>
      <c r="B14" s="20">
        <v>2586.5999999999995</v>
      </c>
      <c r="C14" s="20">
        <v>15.9</v>
      </c>
      <c r="D14" s="20">
        <v>2661.5</v>
      </c>
      <c r="E14" s="20">
        <v>14.3</v>
      </c>
      <c r="F14" s="22">
        <v>2730</v>
      </c>
      <c r="G14" s="22">
        <v>11.4</v>
      </c>
      <c r="H14" s="20">
        <v>3427.2999999999997</v>
      </c>
      <c r="I14" s="22">
        <v>13.6</v>
      </c>
    </row>
    <row r="15" spans="1:9" ht="60" customHeight="1" x14ac:dyDescent="0.25">
      <c r="A15" s="21" t="s">
        <v>25</v>
      </c>
      <c r="B15" s="20">
        <v>-217.5</v>
      </c>
      <c r="C15" s="22">
        <v>-1.3</v>
      </c>
      <c r="D15" s="22">
        <v>-136.5</v>
      </c>
      <c r="E15" s="20">
        <v>-0.7</v>
      </c>
      <c r="F15" s="20">
        <v>-87.8</v>
      </c>
      <c r="G15" s="20">
        <v>-0.3</v>
      </c>
      <c r="H15" s="22">
        <v>-165.2</v>
      </c>
      <c r="I15" s="20">
        <v>-0.7</v>
      </c>
    </row>
    <row r="16" spans="1:9" ht="40.5" customHeight="1" x14ac:dyDescent="0.25">
      <c r="A16" s="21" t="s">
        <v>26</v>
      </c>
      <c r="B16" s="22">
        <v>1997.6</v>
      </c>
      <c r="C16" s="20">
        <v>12.2</v>
      </c>
      <c r="D16" s="22">
        <v>1556</v>
      </c>
      <c r="E16" s="20">
        <v>8.4</v>
      </c>
      <c r="F16" s="20">
        <v>1813.4</v>
      </c>
      <c r="G16" s="20">
        <v>7.6</v>
      </c>
      <c r="H16" s="20">
        <v>2175.7000000000003</v>
      </c>
      <c r="I16" s="20">
        <v>8.6</v>
      </c>
    </row>
    <row r="17" spans="1:14" ht="33.75" customHeight="1" x14ac:dyDescent="0.25">
      <c r="A17" s="23" t="s">
        <v>27</v>
      </c>
      <c r="B17" s="32">
        <v>16296</v>
      </c>
      <c r="C17" s="24">
        <v>100</v>
      </c>
      <c r="D17" s="24">
        <v>18610.400000000001</v>
      </c>
      <c r="E17" s="24">
        <v>100</v>
      </c>
      <c r="F17" s="40">
        <v>23871</v>
      </c>
      <c r="G17" s="24">
        <v>100</v>
      </c>
      <c r="H17" s="40">
        <v>25180.9</v>
      </c>
      <c r="I17" s="24">
        <v>100</v>
      </c>
      <c r="N17" s="56"/>
    </row>
    <row r="20" spans="1:14" ht="13.9" x14ac:dyDescent="0.25">
      <c r="B20" s="55"/>
      <c r="C20" s="55"/>
      <c r="D20" s="55"/>
      <c r="E20" s="55"/>
      <c r="F20" s="55"/>
      <c r="G20" s="55"/>
      <c r="H20" s="55"/>
      <c r="I20" s="55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7"/>
  <sheetViews>
    <sheetView workbookViewId="0">
      <selection activeCell="B15" sqref="B15:I15"/>
    </sheetView>
  </sheetViews>
  <sheetFormatPr defaultColWidth="9.140625" defaultRowHeight="15" x14ac:dyDescent="0.25"/>
  <cols>
    <col min="1" max="1" width="22.7109375" style="16" customWidth="1"/>
    <col min="2" max="2" width="9.7109375" style="16" customWidth="1"/>
    <col min="3" max="3" width="6.85546875" style="16" customWidth="1"/>
    <col min="4" max="4" width="8.7109375" style="16" customWidth="1"/>
    <col min="5" max="5" width="7.28515625" style="16" customWidth="1"/>
    <col min="6" max="6" width="9.7109375" style="16" customWidth="1"/>
    <col min="7" max="7" width="7.28515625" style="16" customWidth="1"/>
    <col min="8" max="8" width="9.5703125" style="16" customWidth="1"/>
    <col min="9" max="9" width="7.140625" style="16" customWidth="1"/>
    <col min="10" max="16384" width="9.140625" style="16"/>
  </cols>
  <sheetData>
    <row r="1" spans="1:9" x14ac:dyDescent="0.25">
      <c r="A1" s="15" t="s">
        <v>17</v>
      </c>
    </row>
    <row r="2" spans="1:9" x14ac:dyDescent="0.25">
      <c r="A2" s="15" t="s">
        <v>69</v>
      </c>
    </row>
    <row r="4" spans="1:9" ht="15.75" x14ac:dyDescent="0.25">
      <c r="A4" s="68"/>
      <c r="B4" s="151" t="s">
        <v>79</v>
      </c>
      <c r="C4" s="151"/>
      <c r="D4" s="151"/>
      <c r="E4" s="151"/>
      <c r="F4" s="151"/>
      <c r="G4" s="151"/>
      <c r="H4" s="151"/>
      <c r="I4" s="152"/>
    </row>
    <row r="5" spans="1:9" ht="15.75" customHeight="1" x14ac:dyDescent="0.25">
      <c r="A5" s="153"/>
      <c r="B5" s="150" t="s">
        <v>1</v>
      </c>
      <c r="C5" s="154"/>
      <c r="D5" s="154" t="s">
        <v>2</v>
      </c>
      <c r="E5" s="154"/>
      <c r="F5" s="154" t="s">
        <v>3</v>
      </c>
      <c r="G5" s="149"/>
      <c r="H5" s="147" t="s">
        <v>4</v>
      </c>
      <c r="I5" s="148"/>
    </row>
    <row r="6" spans="1:9" ht="15.75" customHeight="1" x14ac:dyDescent="0.25">
      <c r="A6" s="153"/>
      <c r="B6" s="152"/>
      <c r="C6" s="155"/>
      <c r="D6" s="155"/>
      <c r="E6" s="155"/>
      <c r="F6" s="155"/>
      <c r="G6" s="156"/>
      <c r="H6" s="149"/>
      <c r="I6" s="150"/>
    </row>
    <row r="7" spans="1:9" ht="30.75" customHeight="1" x14ac:dyDescent="0.25">
      <c r="A7" s="66"/>
      <c r="B7" s="62" t="s">
        <v>13</v>
      </c>
      <c r="C7" s="64" t="s">
        <v>5</v>
      </c>
      <c r="D7" s="67" t="s">
        <v>13</v>
      </c>
      <c r="E7" s="64" t="s">
        <v>5</v>
      </c>
      <c r="F7" s="67" t="s">
        <v>13</v>
      </c>
      <c r="G7" s="64" t="s">
        <v>5</v>
      </c>
      <c r="H7" s="67" t="s">
        <v>13</v>
      </c>
      <c r="I7" s="67" t="s">
        <v>5</v>
      </c>
    </row>
    <row r="8" spans="1:9" ht="28.5" customHeight="1" x14ac:dyDescent="0.25">
      <c r="A8" s="9" t="s">
        <v>12</v>
      </c>
      <c r="B8" s="22">
        <v>1136.5</v>
      </c>
      <c r="C8" s="20">
        <v>5.6461669158962078</v>
      </c>
      <c r="D8" s="20">
        <v>6421.9</v>
      </c>
      <c r="E8" s="20">
        <v>22.524683888391994</v>
      </c>
      <c r="F8" s="20">
        <v>11878.4</v>
      </c>
      <c r="G8" s="22">
        <v>32.507313762462132</v>
      </c>
      <c r="H8" s="20">
        <v>7668</v>
      </c>
      <c r="I8" s="20">
        <v>23.235096267476319</v>
      </c>
    </row>
    <row r="9" spans="1:9" ht="24.75" customHeight="1" x14ac:dyDescent="0.25">
      <c r="A9" s="7" t="s">
        <v>6</v>
      </c>
      <c r="B9" s="20">
        <v>5749.2</v>
      </c>
      <c r="C9" s="20">
        <v>28.562202228658577</v>
      </c>
      <c r="D9" s="20">
        <v>6150.2000000000007</v>
      </c>
      <c r="E9" s="20">
        <v>21.571701653776682</v>
      </c>
      <c r="F9" s="20">
        <v>7163.2</v>
      </c>
      <c r="G9" s="20">
        <v>19.603346405514948</v>
      </c>
      <c r="H9" s="20">
        <v>8699.4000000000015</v>
      </c>
      <c r="I9" s="20">
        <v>26.360380342890387</v>
      </c>
    </row>
    <row r="10" spans="1:9" ht="24.75" customHeight="1" x14ac:dyDescent="0.25">
      <c r="A10" s="7" t="s">
        <v>7</v>
      </c>
      <c r="B10" s="20">
        <v>2658.6</v>
      </c>
      <c r="C10" s="20">
        <v>13.208006478312061</v>
      </c>
      <c r="D10" s="20">
        <v>3149.6</v>
      </c>
      <c r="E10" s="20">
        <v>11.047158064572701</v>
      </c>
      <c r="F10" s="22">
        <v>5192.2</v>
      </c>
      <c r="G10" s="20">
        <v>14.209361068616639</v>
      </c>
      <c r="H10" s="20">
        <v>2249.6999999999998</v>
      </c>
      <c r="I10" s="20">
        <v>6.8169008963147455</v>
      </c>
    </row>
    <row r="11" spans="1:9" ht="39.75" customHeight="1" x14ac:dyDescent="0.25">
      <c r="A11" s="7" t="s">
        <v>15</v>
      </c>
      <c r="B11" s="20">
        <v>3659.6</v>
      </c>
      <c r="C11" s="20">
        <v>18.18100523133635</v>
      </c>
      <c r="D11" s="20">
        <v>3850.7000000000003</v>
      </c>
      <c r="E11" s="20">
        <v>13.506252082566073</v>
      </c>
      <c r="F11" s="20">
        <v>3787.2</v>
      </c>
      <c r="G11" s="20">
        <v>10.364333469254831</v>
      </c>
      <c r="H11" s="20">
        <v>4805.3</v>
      </c>
      <c r="I11" s="20">
        <v>14.560720930373494</v>
      </c>
    </row>
    <row r="12" spans="1:9" ht="24" customHeight="1" x14ac:dyDescent="0.25">
      <c r="A12" s="7" t="s">
        <v>14</v>
      </c>
      <c r="B12" s="20">
        <v>1167.2</v>
      </c>
      <c r="C12" s="20">
        <v>5.798685459070879</v>
      </c>
      <c r="D12" s="20">
        <v>1439.7</v>
      </c>
      <c r="E12" s="20">
        <v>5.0497185247540388</v>
      </c>
      <c r="F12" s="20">
        <v>1739.7</v>
      </c>
      <c r="G12" s="22">
        <v>4.7609925370887813</v>
      </c>
      <c r="H12" s="20">
        <v>1676.9</v>
      </c>
      <c r="I12" s="20">
        <v>5.0812379930791653</v>
      </c>
    </row>
    <row r="13" spans="1:9" ht="47.25" customHeight="1" x14ac:dyDescent="0.25">
      <c r="A13" s="7" t="s">
        <v>8</v>
      </c>
      <c r="B13" s="22">
        <v>515.1</v>
      </c>
      <c r="C13" s="20">
        <v>2.5590326250577533</v>
      </c>
      <c r="D13" s="22">
        <v>1428.4</v>
      </c>
      <c r="E13" s="20">
        <v>5.0100840041388262</v>
      </c>
      <c r="F13" s="20">
        <v>1140.5999999999999</v>
      </c>
      <c r="G13" s="22">
        <v>3.1214508753253223</v>
      </c>
      <c r="H13" s="20">
        <v>982.5</v>
      </c>
      <c r="I13" s="20">
        <v>2.9771103394360305</v>
      </c>
    </row>
    <row r="14" spans="1:9" ht="24.75" customHeight="1" x14ac:dyDescent="0.25">
      <c r="A14" s="7" t="s">
        <v>9</v>
      </c>
      <c r="B14" s="20">
        <v>3094.4</v>
      </c>
      <c r="C14" s="20">
        <v>15.373074267091265</v>
      </c>
      <c r="D14" s="20">
        <v>3519.7000000000003</v>
      </c>
      <c r="E14" s="20">
        <v>12.345276301713405</v>
      </c>
      <c r="F14" s="22">
        <v>3493.4</v>
      </c>
      <c r="G14" s="22">
        <v>9.5602985164487819</v>
      </c>
      <c r="H14" s="20">
        <v>4012</v>
      </c>
      <c r="I14" s="22">
        <v>12.156912653249217</v>
      </c>
    </row>
    <row r="15" spans="1:9" ht="50.25" customHeight="1" x14ac:dyDescent="0.25">
      <c r="A15" s="7" t="s">
        <v>10</v>
      </c>
      <c r="B15" s="20">
        <v>-174.9</v>
      </c>
      <c r="C15" s="22">
        <v>-0.86890857333061755</v>
      </c>
      <c r="D15" s="22">
        <v>-288.7</v>
      </c>
      <c r="E15" s="20">
        <v>-1.012609389523158</v>
      </c>
      <c r="F15" s="20">
        <v>-286.2</v>
      </c>
      <c r="G15" s="20">
        <v>-0.78323622700167217</v>
      </c>
      <c r="H15" s="22">
        <v>-185.2</v>
      </c>
      <c r="I15" s="20">
        <v>-0.56118151131150418</v>
      </c>
    </row>
    <row r="16" spans="1:9" ht="33.75" customHeight="1" x14ac:dyDescent="0.25">
      <c r="A16" s="7" t="s">
        <v>11</v>
      </c>
      <c r="B16" s="22">
        <v>2323</v>
      </c>
      <c r="C16" s="20">
        <v>11.540735367907514</v>
      </c>
      <c r="D16" s="20">
        <v>2839</v>
      </c>
      <c r="E16" s="20">
        <v>9.9577348696094425</v>
      </c>
      <c r="F16" s="20">
        <v>2432.1999999999998</v>
      </c>
      <c r="G16" s="20">
        <v>6.6561395922902404</v>
      </c>
      <c r="H16" s="20">
        <v>3093.2</v>
      </c>
      <c r="I16" s="20">
        <v>9.3728220884921409</v>
      </c>
    </row>
    <row r="17" spans="1:9" ht="33.75" customHeight="1" x14ac:dyDescent="0.25">
      <c r="A17" s="14" t="s">
        <v>16</v>
      </c>
      <c r="B17" s="32">
        <v>20128.7</v>
      </c>
      <c r="C17" s="24">
        <v>100</v>
      </c>
      <c r="D17" s="24">
        <v>28510.5</v>
      </c>
      <c r="E17" s="24">
        <v>100</v>
      </c>
      <c r="F17" s="40">
        <v>36540.699999999997</v>
      </c>
      <c r="G17" s="24">
        <v>100</v>
      </c>
      <c r="H17" s="40">
        <v>33001.800000000003</v>
      </c>
      <c r="I17" s="24">
        <v>100</v>
      </c>
    </row>
  </sheetData>
  <mergeCells count="6">
    <mergeCell ref="B4:I4"/>
    <mergeCell ref="A5:A6"/>
    <mergeCell ref="B5:C6"/>
    <mergeCell ref="D5:E6"/>
    <mergeCell ref="F5:G6"/>
    <mergeCell ref="H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3"/>
  <sheetViews>
    <sheetView topLeftCell="A8" workbookViewId="0">
      <selection activeCell="K8" sqref="K8:K23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7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11" x14ac:dyDescent="0.2">
      <c r="A1" s="17" t="s">
        <v>67</v>
      </c>
    </row>
    <row r="2" spans="1:11" x14ac:dyDescent="0.2">
      <c r="A2" s="17" t="s">
        <v>68</v>
      </c>
    </row>
    <row r="3" spans="1:11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11" ht="15.75" customHeight="1" x14ac:dyDescent="0.2">
      <c r="A4" s="60"/>
      <c r="B4" s="136" t="s">
        <v>78</v>
      </c>
      <c r="C4" s="137"/>
      <c r="D4" s="137"/>
      <c r="E4" s="137"/>
      <c r="F4" s="137"/>
      <c r="G4" s="137"/>
      <c r="H4" s="137"/>
      <c r="I4" s="138"/>
    </row>
    <row r="5" spans="1:11" ht="38.25" customHeight="1" x14ac:dyDescent="0.2">
      <c r="A5" s="5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11" ht="15.75" customHeight="1" x14ac:dyDescent="0.2">
      <c r="A6" s="146"/>
      <c r="B6" s="60" t="s">
        <v>28</v>
      </c>
      <c r="C6" s="143" t="s">
        <v>47</v>
      </c>
      <c r="D6" s="60" t="s">
        <v>28</v>
      </c>
      <c r="E6" s="143" t="s">
        <v>47</v>
      </c>
      <c r="F6" s="60" t="s">
        <v>28</v>
      </c>
      <c r="G6" s="143" t="s">
        <v>48</v>
      </c>
      <c r="H6" s="60" t="s">
        <v>28</v>
      </c>
      <c r="I6" s="143" t="s">
        <v>48</v>
      </c>
    </row>
    <row r="7" spans="1:11" ht="15.75" x14ac:dyDescent="0.2">
      <c r="A7" s="146"/>
      <c r="B7" s="34" t="s">
        <v>46</v>
      </c>
      <c r="C7" s="144"/>
      <c r="D7" s="61" t="s">
        <v>46</v>
      </c>
      <c r="E7" s="144"/>
      <c r="F7" s="61" t="s">
        <v>46</v>
      </c>
      <c r="G7" s="144"/>
      <c r="H7" s="61" t="s">
        <v>46</v>
      </c>
      <c r="I7" s="144"/>
    </row>
    <row r="8" spans="1:11" ht="39.75" customHeight="1" x14ac:dyDescent="0.25">
      <c r="A8" s="36" t="s">
        <v>63</v>
      </c>
      <c r="B8" s="22">
        <v>23859.4</v>
      </c>
      <c r="C8" s="22">
        <v>118.53423221569201</v>
      </c>
      <c r="D8" s="22">
        <v>27007.3</v>
      </c>
      <c r="E8" s="12">
        <v>94.727556514266681</v>
      </c>
      <c r="F8" s="22">
        <v>30277.499999999996</v>
      </c>
      <c r="G8" s="12">
        <v>82.859660597634971</v>
      </c>
      <c r="H8" s="22">
        <v>34402.699999999997</v>
      </c>
      <c r="I8" s="12">
        <v>104.24491997406201</v>
      </c>
      <c r="K8" s="55"/>
    </row>
    <row r="9" spans="1:11" ht="15.75" x14ac:dyDescent="0.25">
      <c r="A9" s="36" t="s">
        <v>49</v>
      </c>
      <c r="B9" s="6"/>
      <c r="C9" s="12"/>
      <c r="D9" s="6"/>
      <c r="E9" s="6"/>
      <c r="F9" s="6"/>
      <c r="G9" s="12"/>
      <c r="H9" s="6"/>
      <c r="I9" s="69"/>
      <c r="K9" s="55"/>
    </row>
    <row r="10" spans="1:11" ht="33.75" customHeight="1" x14ac:dyDescent="0.25">
      <c r="A10" s="36" t="s">
        <v>50</v>
      </c>
      <c r="B10" s="12">
        <v>21217.5</v>
      </c>
      <c r="C10" s="12">
        <v>105.4091918504424</v>
      </c>
      <c r="D10" s="12">
        <v>23937.5</v>
      </c>
      <c r="E10" s="12">
        <v>83.960295329790782</v>
      </c>
      <c r="F10" s="6">
        <v>26997.599999999999</v>
      </c>
      <c r="G10" s="12">
        <v>73.883642075822308</v>
      </c>
      <c r="H10" s="12">
        <v>30563.1</v>
      </c>
      <c r="I10" s="12">
        <v>92.610403068923503</v>
      </c>
      <c r="K10" s="55"/>
    </row>
    <row r="11" spans="1:11" ht="33" customHeight="1" x14ac:dyDescent="0.25">
      <c r="A11" s="36" t="s">
        <v>51</v>
      </c>
      <c r="B11" s="6">
        <v>2483</v>
      </c>
      <c r="C11" s="12">
        <v>12.335620283475834</v>
      </c>
      <c r="D11" s="12">
        <v>2881.3</v>
      </c>
      <c r="E11" s="6">
        <v>10.106101260938953</v>
      </c>
      <c r="F11" s="12">
        <v>2969.1</v>
      </c>
      <c r="G11" s="12">
        <v>8.1254601033915623</v>
      </c>
      <c r="H11" s="6">
        <v>3644.4</v>
      </c>
      <c r="I11" s="12">
        <v>11.043034016326382</v>
      </c>
      <c r="K11" s="55"/>
    </row>
    <row r="12" spans="1:11" ht="15.75" x14ac:dyDescent="0.25">
      <c r="A12" s="36" t="s">
        <v>64</v>
      </c>
      <c r="B12" s="6"/>
      <c r="C12" s="12"/>
      <c r="D12" s="6"/>
      <c r="E12" s="6"/>
      <c r="F12" s="6"/>
      <c r="G12" s="12"/>
      <c r="H12" s="6"/>
      <c r="I12" s="12"/>
      <c r="K12" s="55"/>
    </row>
    <row r="13" spans="1:11" ht="39.75" customHeight="1" x14ac:dyDescent="0.25">
      <c r="A13" s="36" t="s">
        <v>52</v>
      </c>
      <c r="B13" s="6">
        <v>1649.5</v>
      </c>
      <c r="C13" s="12">
        <v>8.1947666764371263</v>
      </c>
      <c r="D13" s="6">
        <v>1945.2</v>
      </c>
      <c r="E13" s="12">
        <v>6.8227495133371923</v>
      </c>
      <c r="F13" s="6">
        <v>1957.5</v>
      </c>
      <c r="G13" s="12">
        <v>5.3570402318510597</v>
      </c>
      <c r="H13" s="12">
        <v>2425.4</v>
      </c>
      <c r="I13" s="12">
        <v>7.3492960990006599</v>
      </c>
      <c r="K13" s="55"/>
    </row>
    <row r="14" spans="1:11" ht="35.25" customHeight="1" x14ac:dyDescent="0.25">
      <c r="A14" s="36" t="s">
        <v>53</v>
      </c>
      <c r="B14" s="6">
        <v>833.5</v>
      </c>
      <c r="C14" s="12">
        <v>4.1408536070387063</v>
      </c>
      <c r="D14" s="6">
        <v>936.1</v>
      </c>
      <c r="E14" s="12">
        <v>3.2833517476017606</v>
      </c>
      <c r="F14" s="6">
        <v>1011.6</v>
      </c>
      <c r="G14" s="12">
        <v>2.7684198715405017</v>
      </c>
      <c r="H14" s="6">
        <v>1219</v>
      </c>
      <c r="I14" s="12">
        <v>3.6937379173257212</v>
      </c>
      <c r="K14" s="55"/>
    </row>
    <row r="15" spans="1:11" ht="72.75" customHeight="1" x14ac:dyDescent="0.25">
      <c r="A15" s="36" t="s">
        <v>54</v>
      </c>
      <c r="B15" s="6">
        <v>158.9</v>
      </c>
      <c r="C15" s="12">
        <v>0.78942008177378575</v>
      </c>
      <c r="D15" s="12">
        <v>188.5</v>
      </c>
      <c r="E15" s="6">
        <v>0.66115992353694253</v>
      </c>
      <c r="F15" s="6">
        <v>310.8</v>
      </c>
      <c r="G15" s="12">
        <v>0.85055841842110325</v>
      </c>
      <c r="H15" s="12">
        <v>195.2</v>
      </c>
      <c r="I15" s="12">
        <v>0.5914828888121253</v>
      </c>
      <c r="K15" s="55"/>
    </row>
    <row r="16" spans="1:11" ht="30" customHeight="1" x14ac:dyDescent="0.25">
      <c r="A16" s="36" t="s">
        <v>55</v>
      </c>
      <c r="B16" s="12">
        <v>10151.200000000001</v>
      </c>
      <c r="C16" s="12">
        <v>50.431473468231928</v>
      </c>
      <c r="D16" s="6">
        <v>7985.6</v>
      </c>
      <c r="E16" s="6">
        <v>28.00932989600323</v>
      </c>
      <c r="F16" s="6">
        <v>13057.3</v>
      </c>
      <c r="G16" s="12">
        <v>35.733579269143725</v>
      </c>
      <c r="H16" s="12">
        <v>10722</v>
      </c>
      <c r="I16" s="12">
        <v>32.489136956166028</v>
      </c>
      <c r="K16" s="55"/>
    </row>
    <row r="17" spans="1:11" ht="15.75" x14ac:dyDescent="0.25">
      <c r="A17" s="36" t="s">
        <v>49</v>
      </c>
      <c r="B17" s="6"/>
      <c r="C17" s="12"/>
      <c r="D17" s="6"/>
      <c r="E17" s="6"/>
      <c r="F17" s="6"/>
      <c r="G17" s="6"/>
      <c r="H17" s="6"/>
      <c r="I17" s="12"/>
      <c r="K17" s="55"/>
    </row>
    <row r="18" spans="1:11" ht="41.25" customHeight="1" x14ac:dyDescent="0.25">
      <c r="A18" s="35" t="s">
        <v>56</v>
      </c>
      <c r="B18" s="12">
        <v>6949</v>
      </c>
      <c r="C18" s="12">
        <v>34.522845489276506</v>
      </c>
      <c r="D18" s="6">
        <v>7649.3</v>
      </c>
      <c r="E18" s="6">
        <v>26.829764472738116</v>
      </c>
      <c r="F18" s="6">
        <v>12636.4</v>
      </c>
      <c r="G18" s="12">
        <v>34.581712994003951</v>
      </c>
      <c r="H18" s="12">
        <v>10235.200000000001</v>
      </c>
      <c r="I18" s="12">
        <v>31.014065899435789</v>
      </c>
      <c r="K18" s="55"/>
    </row>
    <row r="19" spans="1:11" ht="50.25" customHeight="1" x14ac:dyDescent="0.25">
      <c r="A19" s="36" t="s">
        <v>77</v>
      </c>
      <c r="B19" s="12">
        <v>3202.2</v>
      </c>
      <c r="C19" s="12">
        <v>15.908627978955419</v>
      </c>
      <c r="D19" s="6">
        <v>336.3</v>
      </c>
      <c r="E19" s="12">
        <v>1.1795654232651129</v>
      </c>
      <c r="F19" s="6">
        <v>420.9</v>
      </c>
      <c r="G19" s="12">
        <v>1.1518662751397757</v>
      </c>
      <c r="H19" s="6">
        <v>486.8</v>
      </c>
      <c r="I19" s="12">
        <v>1.475071056730239</v>
      </c>
      <c r="K19" s="55"/>
    </row>
    <row r="20" spans="1:11" ht="44.25" customHeight="1" x14ac:dyDescent="0.25">
      <c r="A20" s="36" t="s">
        <v>57</v>
      </c>
      <c r="B20" s="12">
        <v>4675.2</v>
      </c>
      <c r="C20" s="12">
        <v>23.226537232906246</v>
      </c>
      <c r="D20" s="12">
        <v>5535.7</v>
      </c>
      <c r="E20" s="6">
        <v>19.416355377843249</v>
      </c>
      <c r="F20" s="6">
        <v>4612</v>
      </c>
      <c r="G20" s="12">
        <v>12.62154255391933</v>
      </c>
      <c r="H20" s="6">
        <v>4503.5</v>
      </c>
      <c r="I20" s="12">
        <v>13.646225357404745</v>
      </c>
      <c r="K20" s="55"/>
    </row>
    <row r="21" spans="1:11" ht="41.25" customHeight="1" x14ac:dyDescent="0.25">
      <c r="A21" s="36" t="s">
        <v>58</v>
      </c>
      <c r="B21" s="6">
        <v>14977.8</v>
      </c>
      <c r="C21" s="12">
        <v>74.410170552494691</v>
      </c>
      <c r="D21" s="6">
        <v>13104.4</v>
      </c>
      <c r="E21" s="6">
        <v>45.963416986724184</v>
      </c>
      <c r="F21" s="12">
        <v>15447.4</v>
      </c>
      <c r="G21" s="12">
        <v>42.274504867175509</v>
      </c>
      <c r="H21" s="12">
        <v>14476.8</v>
      </c>
      <c r="I21" s="12">
        <v>43.866698180099263</v>
      </c>
      <c r="K21" s="55"/>
    </row>
    <row r="22" spans="1:11" ht="19.5" customHeight="1" x14ac:dyDescent="0.25">
      <c r="A22" s="57" t="s">
        <v>75</v>
      </c>
      <c r="B22" s="6">
        <v>-3579.3</v>
      </c>
      <c r="C22" s="12">
        <v>-17.782072364335502</v>
      </c>
      <c r="D22" s="6">
        <v>1086.3</v>
      </c>
      <c r="E22" s="6">
        <v>3.8101751986110379</v>
      </c>
      <c r="F22" s="12">
        <v>4041.3</v>
      </c>
      <c r="G22" s="6">
        <v>11.05972244647749</v>
      </c>
      <c r="H22" s="12">
        <v>-2149.6</v>
      </c>
      <c r="I22" s="12">
        <v>-6.5135841075335277</v>
      </c>
      <c r="K22" s="55"/>
    </row>
    <row r="23" spans="1:11" ht="37.5" customHeight="1" x14ac:dyDescent="0.25">
      <c r="A23" s="36" t="s">
        <v>59</v>
      </c>
      <c r="B23" s="32">
        <v>20128.7</v>
      </c>
      <c r="C23" s="24">
        <v>100</v>
      </c>
      <c r="D23" s="24">
        <v>28510.5</v>
      </c>
      <c r="E23" s="24">
        <v>100</v>
      </c>
      <c r="F23" s="40">
        <v>36540.699999999997</v>
      </c>
      <c r="G23" s="24">
        <v>100</v>
      </c>
      <c r="H23" s="40">
        <v>33001.800000000003</v>
      </c>
      <c r="I23" s="24">
        <v>100</v>
      </c>
      <c r="K23" s="55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5"/>
  <sheetViews>
    <sheetView topLeftCell="A13" workbookViewId="0">
      <selection activeCell="D21" sqref="D21"/>
    </sheetView>
  </sheetViews>
  <sheetFormatPr defaultRowHeight="15" x14ac:dyDescent="0.25"/>
  <cols>
    <col min="1" max="1" width="30.710937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5">
      <c r="A4" s="68"/>
      <c r="B4" s="156" t="s">
        <v>79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65"/>
      <c r="B5" s="155" t="s">
        <v>1</v>
      </c>
      <c r="C5" s="155"/>
      <c r="D5" s="155" t="s">
        <v>2</v>
      </c>
      <c r="E5" s="155"/>
      <c r="F5" s="155" t="s">
        <v>3</v>
      </c>
      <c r="G5" s="155"/>
      <c r="H5" s="155" t="s">
        <v>4</v>
      </c>
      <c r="I5" s="155"/>
    </row>
    <row r="6" spans="1:9" ht="15.75" customHeight="1" x14ac:dyDescent="0.25">
      <c r="A6" s="153"/>
      <c r="B6" s="62" t="s">
        <v>28</v>
      </c>
      <c r="C6" s="158" t="s">
        <v>5</v>
      </c>
      <c r="D6" s="68" t="s">
        <v>28</v>
      </c>
      <c r="E6" s="158" t="s">
        <v>5</v>
      </c>
      <c r="F6" s="68" t="s">
        <v>28</v>
      </c>
      <c r="G6" s="158" t="s">
        <v>5</v>
      </c>
      <c r="H6" s="68" t="s">
        <v>28</v>
      </c>
      <c r="I6" s="158" t="s">
        <v>5</v>
      </c>
    </row>
    <row r="7" spans="1:9" ht="15.75" x14ac:dyDescent="0.25">
      <c r="A7" s="154"/>
      <c r="B7" s="63" t="s">
        <v>29</v>
      </c>
      <c r="C7" s="154"/>
      <c r="D7" s="66" t="s">
        <v>29</v>
      </c>
      <c r="E7" s="154"/>
      <c r="F7" s="66" t="s">
        <v>29</v>
      </c>
      <c r="G7" s="154"/>
      <c r="H7" s="66" t="s">
        <v>29</v>
      </c>
      <c r="I7" s="154"/>
    </row>
    <row r="8" spans="1:9" ht="39.75" customHeight="1" x14ac:dyDescent="0.25">
      <c r="A8" s="31" t="s">
        <v>30</v>
      </c>
      <c r="B8" s="22">
        <v>23859.4</v>
      </c>
      <c r="C8" s="22">
        <v>118.53423221569201</v>
      </c>
      <c r="D8" s="22">
        <v>27007.3</v>
      </c>
      <c r="E8" s="12">
        <v>94.727556514266681</v>
      </c>
      <c r="F8" s="20">
        <v>30277.499999999996</v>
      </c>
      <c r="G8" s="12">
        <v>82.859660597634971</v>
      </c>
      <c r="H8" s="22">
        <v>34402.699999999997</v>
      </c>
      <c r="I8" s="12">
        <v>104.24491997406201</v>
      </c>
    </row>
    <row r="9" spans="1:9" ht="15.75" x14ac:dyDescent="0.25">
      <c r="A9" s="26" t="s">
        <v>31</v>
      </c>
      <c r="B9" s="6"/>
      <c r="C9" s="12"/>
      <c r="D9" s="6"/>
      <c r="E9" s="12"/>
      <c r="F9" s="6"/>
      <c r="G9" s="12"/>
      <c r="H9" s="6"/>
      <c r="I9" s="69"/>
    </row>
    <row r="10" spans="1:9" ht="24" customHeight="1" x14ac:dyDescent="0.25">
      <c r="A10" s="27" t="s">
        <v>32</v>
      </c>
      <c r="B10" s="12">
        <v>21217.5</v>
      </c>
      <c r="C10" s="12">
        <v>105.4091918504424</v>
      </c>
      <c r="D10" s="12">
        <v>23937.5</v>
      </c>
      <c r="E10" s="12">
        <v>83.960295329790782</v>
      </c>
      <c r="F10" s="6">
        <v>26997.599999999999</v>
      </c>
      <c r="G10" s="12">
        <v>73.883642075822308</v>
      </c>
      <c r="H10" s="12">
        <v>30563.1</v>
      </c>
      <c r="I10" s="12">
        <v>92.610403068923503</v>
      </c>
    </row>
    <row r="11" spans="1:9" ht="33" customHeight="1" x14ac:dyDescent="0.25">
      <c r="A11" s="27" t="s">
        <v>33</v>
      </c>
      <c r="B11" s="6">
        <v>2483</v>
      </c>
      <c r="C11" s="12">
        <v>12.335620283475834</v>
      </c>
      <c r="D11" s="12">
        <v>2881.3</v>
      </c>
      <c r="E11" s="12">
        <v>10.106101260938953</v>
      </c>
      <c r="F11" s="6">
        <v>2969.1</v>
      </c>
      <c r="G11" s="12">
        <v>8.1254601033915623</v>
      </c>
      <c r="H11" s="6">
        <v>3644.4</v>
      </c>
      <c r="I11" s="12">
        <v>11.043034016326382</v>
      </c>
    </row>
    <row r="12" spans="1:9" ht="15.75" x14ac:dyDescent="0.25">
      <c r="A12" s="26" t="s">
        <v>34</v>
      </c>
      <c r="B12" s="6"/>
      <c r="C12" s="12"/>
      <c r="D12" s="6"/>
      <c r="E12" s="12"/>
      <c r="F12" s="6"/>
      <c r="G12" s="12"/>
      <c r="H12" s="6"/>
      <c r="I12" s="12"/>
    </row>
    <row r="13" spans="1:9" ht="43.5" customHeight="1" x14ac:dyDescent="0.25">
      <c r="A13" s="27" t="s">
        <v>35</v>
      </c>
      <c r="B13" s="6">
        <v>1649.5</v>
      </c>
      <c r="C13" s="12">
        <v>8.1947666764371263</v>
      </c>
      <c r="D13" s="6">
        <v>1945.2</v>
      </c>
      <c r="E13" s="12">
        <v>6.8227495133371923</v>
      </c>
      <c r="F13" s="6">
        <v>1957.5</v>
      </c>
      <c r="G13" s="12">
        <v>5.3570402318510597</v>
      </c>
      <c r="H13" s="12">
        <v>2425.4</v>
      </c>
      <c r="I13" s="12">
        <v>7.3492960990006599</v>
      </c>
    </row>
    <row r="14" spans="1:9" ht="39.75" customHeight="1" x14ac:dyDescent="0.25">
      <c r="A14" s="27" t="s">
        <v>36</v>
      </c>
      <c r="B14" s="6">
        <v>833.5</v>
      </c>
      <c r="C14" s="12">
        <v>4.1408536070387063</v>
      </c>
      <c r="D14" s="6">
        <v>936.1</v>
      </c>
      <c r="E14" s="12">
        <v>3.2833517476017606</v>
      </c>
      <c r="F14" s="6">
        <v>1011.6</v>
      </c>
      <c r="G14" s="12">
        <v>2.7684198715405017</v>
      </c>
      <c r="H14" s="6">
        <v>1219</v>
      </c>
      <c r="I14" s="12">
        <v>3.6937379173257212</v>
      </c>
    </row>
    <row r="15" spans="1:9" ht="72.75" customHeight="1" x14ac:dyDescent="0.25">
      <c r="A15" s="27" t="s">
        <v>43</v>
      </c>
      <c r="B15" s="6">
        <v>158.9</v>
      </c>
      <c r="C15" s="12">
        <v>0.78942008177378575</v>
      </c>
      <c r="D15" s="6">
        <v>188.5</v>
      </c>
      <c r="E15" s="12">
        <v>0.66115992353694253</v>
      </c>
      <c r="F15" s="6">
        <v>310.8</v>
      </c>
      <c r="G15" s="12">
        <v>0.85055841842110325</v>
      </c>
      <c r="H15" s="12">
        <v>195.2</v>
      </c>
      <c r="I15" s="12">
        <v>0.5914828888121253</v>
      </c>
    </row>
    <row r="16" spans="1:9" ht="30" customHeight="1" x14ac:dyDescent="0.25">
      <c r="A16" s="27" t="s">
        <v>37</v>
      </c>
      <c r="B16" s="12">
        <v>10151.200000000001</v>
      </c>
      <c r="C16" s="12">
        <v>50.431473468231928</v>
      </c>
      <c r="D16" s="6">
        <v>7985.6</v>
      </c>
      <c r="E16" s="12">
        <v>28.00932989600323</v>
      </c>
      <c r="F16" s="6">
        <v>13057.3</v>
      </c>
      <c r="G16" s="12">
        <v>35.733579269143725</v>
      </c>
      <c r="H16" s="12">
        <v>10722</v>
      </c>
      <c r="I16" s="12">
        <v>32.489136956166028</v>
      </c>
    </row>
    <row r="17" spans="1:9" ht="15.75" x14ac:dyDescent="0.25">
      <c r="A17" s="26" t="s">
        <v>31</v>
      </c>
      <c r="B17" s="6"/>
      <c r="C17" s="12"/>
      <c r="D17" s="6"/>
      <c r="E17" s="12"/>
      <c r="F17" s="6"/>
      <c r="G17" s="12"/>
      <c r="H17" s="6"/>
      <c r="I17" s="12"/>
    </row>
    <row r="18" spans="1:9" ht="31.5" customHeight="1" x14ac:dyDescent="0.25">
      <c r="A18" s="27" t="s">
        <v>38</v>
      </c>
      <c r="B18" s="6">
        <v>6949</v>
      </c>
      <c r="C18" s="12">
        <v>34.522845489276506</v>
      </c>
      <c r="D18" s="6">
        <v>7649.3</v>
      </c>
      <c r="E18" s="12">
        <v>26.829764472738116</v>
      </c>
      <c r="F18" s="6">
        <v>12636.4</v>
      </c>
      <c r="G18" s="12">
        <v>34.581712994003951</v>
      </c>
      <c r="H18" s="12">
        <v>10235.200000000001</v>
      </c>
      <c r="I18" s="12">
        <v>31.014065899435789</v>
      </c>
    </row>
    <row r="19" spans="1:9" ht="59.25" customHeight="1" x14ac:dyDescent="0.25">
      <c r="A19" s="28" t="s">
        <v>76</v>
      </c>
      <c r="B19" s="6">
        <v>3202.2</v>
      </c>
      <c r="C19" s="12">
        <v>15.908627978955419</v>
      </c>
      <c r="D19" s="6">
        <v>336.3</v>
      </c>
      <c r="E19" s="12">
        <v>1.1795654232651129</v>
      </c>
      <c r="F19" s="6">
        <v>420.9</v>
      </c>
      <c r="G19" s="12">
        <v>1.1518662751397757</v>
      </c>
      <c r="H19" s="6">
        <v>486.8</v>
      </c>
      <c r="I19" s="12">
        <v>1.475071056730239</v>
      </c>
    </row>
    <row r="20" spans="1:9" ht="21" customHeight="1" x14ac:dyDescent="0.25">
      <c r="A20" s="27" t="s">
        <v>40</v>
      </c>
      <c r="B20" s="12">
        <v>4675.2</v>
      </c>
      <c r="C20" s="12">
        <v>23.226537232906246</v>
      </c>
      <c r="D20" s="12">
        <v>5535.7</v>
      </c>
      <c r="E20" s="12">
        <v>19.416355377843249</v>
      </c>
      <c r="F20" s="6">
        <v>4612</v>
      </c>
      <c r="G20" s="12">
        <v>12.62154255391933</v>
      </c>
      <c r="H20" s="6">
        <v>4503.5</v>
      </c>
      <c r="I20" s="12">
        <v>13.646225357404745</v>
      </c>
    </row>
    <row r="21" spans="1:9" ht="20.25" customHeight="1" x14ac:dyDescent="0.25">
      <c r="A21" s="27" t="s">
        <v>41</v>
      </c>
      <c r="B21" s="6">
        <v>14977.8</v>
      </c>
      <c r="C21" s="12">
        <v>74.410170552494691</v>
      </c>
      <c r="D21" s="6">
        <v>13104.4</v>
      </c>
      <c r="E21" s="12">
        <v>45.963416986724184</v>
      </c>
      <c r="F21" s="6">
        <v>15447.4</v>
      </c>
      <c r="G21" s="12">
        <v>42.274504867175509</v>
      </c>
      <c r="H21" s="12">
        <v>14476.8</v>
      </c>
      <c r="I21" s="12">
        <v>43.866698180099263</v>
      </c>
    </row>
    <row r="22" spans="1:9" ht="22.5" customHeight="1" x14ac:dyDescent="0.25">
      <c r="A22" s="58" t="s">
        <v>73</v>
      </c>
      <c r="B22" s="6">
        <v>-3579.3</v>
      </c>
      <c r="C22" s="12">
        <v>-17.782072364335502</v>
      </c>
      <c r="D22" s="6">
        <v>1086.3</v>
      </c>
      <c r="E22" s="12">
        <v>3.8101751986110379</v>
      </c>
      <c r="F22" s="6">
        <v>4041.3</v>
      </c>
      <c r="G22" s="12">
        <v>11.05972244647749</v>
      </c>
      <c r="H22" s="12">
        <v>-2149.6</v>
      </c>
      <c r="I22" s="12">
        <v>-6.5135841075335277</v>
      </c>
    </row>
    <row r="23" spans="1:9" ht="41.25" customHeight="1" x14ac:dyDescent="0.25">
      <c r="A23" s="29" t="s">
        <v>42</v>
      </c>
      <c r="B23" s="32">
        <v>20128.7</v>
      </c>
      <c r="C23" s="13">
        <v>100</v>
      </c>
      <c r="D23" s="32">
        <v>28510.5</v>
      </c>
      <c r="E23" s="13">
        <v>100</v>
      </c>
      <c r="F23" s="32">
        <v>36540.699999999997</v>
      </c>
      <c r="G23" s="13">
        <v>100</v>
      </c>
      <c r="H23" s="32">
        <v>33001.800000000003</v>
      </c>
      <c r="I23" s="13">
        <v>100</v>
      </c>
    </row>
    <row r="25" spans="1:9" ht="15.75" x14ac:dyDescent="0.25">
      <c r="A25" s="25"/>
      <c r="D25" s="41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4" sqref="D24"/>
    </sheetView>
  </sheetViews>
  <sheetFormatPr defaultRowHeight="15" x14ac:dyDescent="0.25"/>
  <cols>
    <col min="1" max="1" width="30" customWidth="1"/>
    <col min="2" max="2" width="11.42578125" customWidth="1"/>
    <col min="3" max="3" width="10.28515625" customWidth="1"/>
    <col min="4" max="4" width="11.42578125" customWidth="1"/>
    <col min="5" max="5" width="10.5703125" customWidth="1"/>
    <col min="6" max="6" width="11.42578125" customWidth="1"/>
    <col min="7" max="7" width="10.85546875" customWidth="1"/>
    <col min="8" max="8" width="11.42578125" customWidth="1"/>
    <col min="9" max="9" width="10.42578125" customWidth="1"/>
  </cols>
  <sheetData>
    <row r="1" spans="1:9" x14ac:dyDescent="0.25">
      <c r="A1" s="17" t="s">
        <v>66</v>
      </c>
    </row>
    <row r="2" spans="1:9" x14ac:dyDescent="0.25">
      <c r="A2" s="17" t="s">
        <v>68</v>
      </c>
    </row>
    <row r="3" spans="1:9" x14ac:dyDescent="0.25">
      <c r="A3" s="17"/>
    </row>
    <row r="4" spans="1:9" ht="15.75" x14ac:dyDescent="0.25">
      <c r="A4" s="71"/>
      <c r="B4" s="136" t="s">
        <v>80</v>
      </c>
      <c r="C4" s="137"/>
      <c r="D4" s="137"/>
      <c r="E4" s="137"/>
      <c r="F4" s="137"/>
      <c r="G4" s="137"/>
      <c r="H4" s="137"/>
      <c r="I4" s="138"/>
    </row>
    <row r="5" spans="1:9" ht="15.75" x14ac:dyDescent="0.25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x14ac:dyDescent="0.25">
      <c r="A6" s="139"/>
      <c r="B6" s="71" t="s">
        <v>28</v>
      </c>
      <c r="C6" s="143" t="s">
        <v>47</v>
      </c>
      <c r="D6" s="71" t="s">
        <v>28</v>
      </c>
      <c r="E6" s="143" t="s">
        <v>47</v>
      </c>
      <c r="F6" s="71" t="s">
        <v>28</v>
      </c>
      <c r="G6" s="143" t="s">
        <v>48</v>
      </c>
      <c r="H6" s="71" t="s">
        <v>28</v>
      </c>
      <c r="I6" s="143" t="s">
        <v>48</v>
      </c>
    </row>
    <row r="7" spans="1:9" ht="15.75" x14ac:dyDescent="0.25">
      <c r="A7" s="72"/>
      <c r="B7" s="72" t="s">
        <v>46</v>
      </c>
      <c r="C7" s="144"/>
      <c r="D7" s="72" t="s">
        <v>46</v>
      </c>
      <c r="E7" s="144"/>
      <c r="F7" s="72" t="s">
        <v>46</v>
      </c>
      <c r="G7" s="144"/>
      <c r="H7" s="72" t="s">
        <v>46</v>
      </c>
      <c r="I7" s="144"/>
    </row>
    <row r="8" spans="1:9" ht="28.5" customHeight="1" x14ac:dyDescent="0.25">
      <c r="A8" s="19" t="s">
        <v>18</v>
      </c>
      <c r="B8" s="97">
        <v>1462.6884630435065</v>
      </c>
      <c r="C8" s="97">
        <v>6.1500738300979148</v>
      </c>
      <c r="D8" s="97">
        <v>7105.3997445849145</v>
      </c>
      <c r="E8" s="97">
        <v>23.334607539939718</v>
      </c>
      <c r="F8" s="97">
        <v>13036.17017890651</v>
      </c>
      <c r="G8" s="97">
        <v>32.895786482291435</v>
      </c>
      <c r="H8" s="97">
        <v>8748.2211337324024</v>
      </c>
      <c r="I8" s="97">
        <v>22.477446377642956</v>
      </c>
    </row>
    <row r="9" spans="1:9" ht="27.75" customHeight="1" x14ac:dyDescent="0.25">
      <c r="A9" s="21" t="s">
        <v>19</v>
      </c>
      <c r="B9" s="98">
        <v>6369.8042025982768</v>
      </c>
      <c r="C9" s="97">
        <v>26.782713557290261</v>
      </c>
      <c r="D9" s="98">
        <v>6374.663498604802</v>
      </c>
      <c r="E9" s="97">
        <v>20.934820880765496</v>
      </c>
      <c r="F9" s="98">
        <v>7709.9972439165813</v>
      </c>
      <c r="G9" s="97">
        <v>19.455593140792352</v>
      </c>
      <c r="H9" s="98">
        <v>9288.2519844890903</v>
      </c>
      <c r="I9" s="97">
        <v>23.864987262195051</v>
      </c>
    </row>
    <row r="10" spans="1:9" ht="27" customHeight="1" x14ac:dyDescent="0.25">
      <c r="A10" s="21" t="s">
        <v>22</v>
      </c>
      <c r="B10" s="97">
        <v>2896.673296423126</v>
      </c>
      <c r="C10" s="97">
        <v>12.179459320822881</v>
      </c>
      <c r="D10" s="97">
        <v>3192.6681875528957</v>
      </c>
      <c r="E10" s="97">
        <v>10.484935660175108</v>
      </c>
      <c r="F10" s="98">
        <v>4321.781204010179</v>
      </c>
      <c r="G10" s="97">
        <v>10.905687004634094</v>
      </c>
      <c r="H10" s="98">
        <v>4512.501567672949</v>
      </c>
      <c r="I10" s="97">
        <v>11.594301340337051</v>
      </c>
    </row>
    <row r="11" spans="1:9" ht="38.25" customHeight="1" x14ac:dyDescent="0.25">
      <c r="A11" s="21" t="s">
        <v>20</v>
      </c>
      <c r="B11" s="98">
        <v>3876.6063207968173</v>
      </c>
      <c r="C11" s="97">
        <v>16.299721837906862</v>
      </c>
      <c r="D11" s="98">
        <v>4038.6621451670044</v>
      </c>
      <c r="E11" s="97">
        <v>13.263236345809345</v>
      </c>
      <c r="F11" s="98">
        <v>4403.3071623336045</v>
      </c>
      <c r="G11" s="97">
        <v>11.111411575651973</v>
      </c>
      <c r="H11" s="98">
        <v>5220.2424723253816</v>
      </c>
      <c r="I11" s="97">
        <v>13.412751970517037</v>
      </c>
    </row>
    <row r="12" spans="1:9" ht="27.75" customHeight="1" x14ac:dyDescent="0.25">
      <c r="A12" s="21" t="s">
        <v>21</v>
      </c>
      <c r="B12" s="98">
        <v>1477.8009329746142</v>
      </c>
      <c r="C12" s="97">
        <v>6.2136162782540003</v>
      </c>
      <c r="D12" s="98">
        <v>1805.7297518848463</v>
      </c>
      <c r="E12" s="97">
        <v>5.930137163012934</v>
      </c>
      <c r="F12" s="98">
        <v>1815.7333588805998</v>
      </c>
      <c r="G12" s="97">
        <v>4.581865383988128</v>
      </c>
      <c r="H12" s="98">
        <v>2140.2384653042227</v>
      </c>
      <c r="I12" s="97">
        <v>5.4990717088469134</v>
      </c>
    </row>
    <row r="13" spans="1:9" ht="36" customHeight="1" x14ac:dyDescent="0.25">
      <c r="A13" s="21" t="s">
        <v>23</v>
      </c>
      <c r="B13" s="98">
        <v>1144.4456546106924</v>
      </c>
      <c r="C13" s="97">
        <v>4.8119783865288781</v>
      </c>
      <c r="D13" s="98">
        <v>1375.8812842802351</v>
      </c>
      <c r="E13" s="97">
        <v>4.5184860731720979</v>
      </c>
      <c r="F13" s="98">
        <v>1193.4492048927989</v>
      </c>
      <c r="G13" s="97">
        <v>3.0115785298000097</v>
      </c>
      <c r="H13" s="98">
        <v>1117.3552567617296</v>
      </c>
      <c r="I13" s="97">
        <v>2.8709028366689093</v>
      </c>
    </row>
    <row r="14" spans="1:9" ht="38.25" customHeight="1" x14ac:dyDescent="0.25">
      <c r="A14" s="21" t="s">
        <v>24</v>
      </c>
      <c r="B14" s="98">
        <v>4000.285074388541</v>
      </c>
      <c r="C14" s="97">
        <v>16.81974608436936</v>
      </c>
      <c r="D14" s="98">
        <v>3841.6591784035568</v>
      </c>
      <c r="E14" s="97">
        <v>12.61626543933329</v>
      </c>
      <c r="F14" s="98">
        <v>3964.3342230923795</v>
      </c>
      <c r="G14" s="97">
        <v>10.003696665321268</v>
      </c>
      <c r="H14" s="98">
        <v>4670.5512081200814</v>
      </c>
      <c r="I14" s="97">
        <v>12.00038987694912</v>
      </c>
    </row>
    <row r="15" spans="1:9" ht="52.5" customHeight="1" x14ac:dyDescent="0.25">
      <c r="A15" s="21" t="s">
        <v>25</v>
      </c>
      <c r="B15" s="96">
        <v>-404.38914270980138</v>
      </c>
      <c r="C15" s="97">
        <v>-1.7003094962411733</v>
      </c>
      <c r="D15" s="96">
        <v>-436.04375672760631</v>
      </c>
      <c r="E15" s="97">
        <v>-1.4319968332864068</v>
      </c>
      <c r="F15" s="96">
        <v>-458.56574786170057</v>
      </c>
      <c r="G15" s="97">
        <v>-1.1571558765134293</v>
      </c>
      <c r="H15" s="96">
        <v>-221.23067835210952</v>
      </c>
      <c r="I15" s="97">
        <v>-0.56842421261790055</v>
      </c>
    </row>
    <row r="16" spans="1:9" ht="39" customHeight="1" x14ac:dyDescent="0.25">
      <c r="A16" s="21" t="s">
        <v>26</v>
      </c>
      <c r="B16" s="98">
        <v>2959.3519268887453</v>
      </c>
      <c r="C16" s="97">
        <v>12.443000200970998</v>
      </c>
      <c r="D16" s="98">
        <v>3151.4303149567418</v>
      </c>
      <c r="E16" s="97">
        <v>10.349507731078416</v>
      </c>
      <c r="F16" s="98">
        <v>3642.4860013018579</v>
      </c>
      <c r="G16" s="97">
        <v>9.1915370940341834</v>
      </c>
      <c r="H16" s="98">
        <v>3443.8641568526568</v>
      </c>
      <c r="I16" s="97">
        <v>8.8485728394608767</v>
      </c>
    </row>
    <row r="17" spans="1:9" ht="21.75" customHeight="1" x14ac:dyDescent="0.25">
      <c r="A17" s="23" t="s">
        <v>27</v>
      </c>
      <c r="B17" s="99">
        <f>SUM(B8:B16)</f>
        <v>23783.266729014522</v>
      </c>
      <c r="C17" s="99">
        <f t="shared" ref="C17:I17" si="0">SUM(C8:C16)</f>
        <v>99.999999999999972</v>
      </c>
      <c r="D17" s="99">
        <f t="shared" si="0"/>
        <v>30450.050348707391</v>
      </c>
      <c r="E17" s="99">
        <f t="shared" si="0"/>
        <v>100</v>
      </c>
      <c r="F17" s="99">
        <f t="shared" si="0"/>
        <v>39628.692829472806</v>
      </c>
      <c r="G17" s="99">
        <f t="shared" si="0"/>
        <v>100.00000000000003</v>
      </c>
      <c r="H17" s="99">
        <f t="shared" si="0"/>
        <v>38919.9955669064</v>
      </c>
      <c r="I17" s="99">
        <f t="shared" si="0"/>
        <v>100</v>
      </c>
    </row>
    <row r="18" spans="1:9" x14ac:dyDescent="0.25">
      <c r="B18" s="92"/>
      <c r="C18" s="92"/>
      <c r="D18" s="92"/>
      <c r="E18" s="92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I18" sqref="I18"/>
    </sheetView>
  </sheetViews>
  <sheetFormatPr defaultRowHeight="15" x14ac:dyDescent="0.25"/>
  <cols>
    <col min="1" max="1" width="34.28515625" customWidth="1"/>
    <col min="2" max="2" width="9.85546875" customWidth="1"/>
    <col min="4" max="4" width="10.85546875" customWidth="1"/>
    <col min="6" max="6" width="10.5703125" customWidth="1"/>
    <col min="8" max="8" width="10.140625" customWidth="1"/>
  </cols>
  <sheetData>
    <row r="2" spans="1:9" x14ac:dyDescent="0.25">
      <c r="A2" s="15" t="s">
        <v>44</v>
      </c>
    </row>
    <row r="3" spans="1:9" x14ac:dyDescent="0.25">
      <c r="A3" s="15" t="s">
        <v>69</v>
      </c>
    </row>
    <row r="5" spans="1:9" ht="15.75" x14ac:dyDescent="0.25">
      <c r="A5" s="77"/>
      <c r="B5" s="156" t="s">
        <v>81</v>
      </c>
      <c r="C5" s="151"/>
      <c r="D5" s="151"/>
      <c r="E5" s="151"/>
      <c r="F5" s="151"/>
      <c r="G5" s="151"/>
      <c r="H5" s="151"/>
      <c r="I5" s="152"/>
    </row>
    <row r="6" spans="1:9" ht="15.75" x14ac:dyDescent="0.25">
      <c r="A6" s="75"/>
      <c r="B6" s="155" t="s">
        <v>1</v>
      </c>
      <c r="C6" s="155"/>
      <c r="D6" s="155" t="s">
        <v>2</v>
      </c>
      <c r="E6" s="155"/>
      <c r="F6" s="155" t="s">
        <v>3</v>
      </c>
      <c r="G6" s="155"/>
      <c r="H6" s="155" t="s">
        <v>4</v>
      </c>
      <c r="I6" s="155"/>
    </row>
    <row r="7" spans="1:9" ht="15.75" x14ac:dyDescent="0.25">
      <c r="A7" s="153"/>
      <c r="B7" s="73" t="s">
        <v>28</v>
      </c>
      <c r="C7" s="158" t="s">
        <v>5</v>
      </c>
      <c r="D7" s="77" t="s">
        <v>28</v>
      </c>
      <c r="E7" s="158" t="s">
        <v>5</v>
      </c>
      <c r="F7" s="77" t="s">
        <v>28</v>
      </c>
      <c r="G7" s="158" t="s">
        <v>5</v>
      </c>
      <c r="H7" s="77" t="s">
        <v>28</v>
      </c>
      <c r="I7" s="158" t="s">
        <v>5</v>
      </c>
    </row>
    <row r="8" spans="1:9" ht="15.75" x14ac:dyDescent="0.25">
      <c r="A8" s="154"/>
      <c r="B8" s="74" t="s">
        <v>29</v>
      </c>
      <c r="C8" s="154"/>
      <c r="D8" s="76" t="s">
        <v>29</v>
      </c>
      <c r="E8" s="154"/>
      <c r="F8" s="76" t="s">
        <v>29</v>
      </c>
      <c r="G8" s="154"/>
      <c r="H8" s="76" t="s">
        <v>29</v>
      </c>
      <c r="I8" s="154"/>
    </row>
    <row r="9" spans="1:9" ht="26.25" customHeight="1" x14ac:dyDescent="0.25">
      <c r="A9" s="9" t="s">
        <v>12</v>
      </c>
      <c r="B9" s="100">
        <v>1462.6884630435065</v>
      </c>
      <c r="C9" s="100">
        <v>6.1500738300979148</v>
      </c>
      <c r="D9" s="100">
        <v>7105.3997445849145</v>
      </c>
      <c r="E9" s="100">
        <v>23.334607539939718</v>
      </c>
      <c r="F9" s="100">
        <v>13036.17017890651</v>
      </c>
      <c r="G9" s="100">
        <v>32.895786482291435</v>
      </c>
      <c r="H9" s="100">
        <v>8748.2211337324024</v>
      </c>
      <c r="I9" s="100">
        <v>22.477446377642956</v>
      </c>
    </row>
    <row r="10" spans="1:9" ht="30" customHeight="1" x14ac:dyDescent="0.25">
      <c r="A10" s="7" t="s">
        <v>6</v>
      </c>
      <c r="B10" s="95">
        <v>6369.8042025982768</v>
      </c>
      <c r="C10" s="100">
        <v>26.782713557290261</v>
      </c>
      <c r="D10" s="95">
        <v>6374.663498604802</v>
      </c>
      <c r="E10" s="100">
        <v>20.934820880765496</v>
      </c>
      <c r="F10" s="95">
        <v>7709.9972439165813</v>
      </c>
      <c r="G10" s="100">
        <v>19.455593140792352</v>
      </c>
      <c r="H10" s="95">
        <v>9288.2519844890903</v>
      </c>
      <c r="I10" s="100">
        <v>23.864987262195051</v>
      </c>
    </row>
    <row r="11" spans="1:9" ht="27" customHeight="1" x14ac:dyDescent="0.25">
      <c r="A11" s="7" t="s">
        <v>7</v>
      </c>
      <c r="B11" s="100">
        <v>2896.673296423126</v>
      </c>
      <c r="C11" s="100">
        <v>12.179459320822881</v>
      </c>
      <c r="D11" s="100">
        <v>3192.6681875528957</v>
      </c>
      <c r="E11" s="100">
        <v>10.484935660175108</v>
      </c>
      <c r="F11" s="95">
        <v>4321.781204010179</v>
      </c>
      <c r="G11" s="100">
        <v>10.905687004634094</v>
      </c>
      <c r="H11" s="95">
        <v>4512.501567672949</v>
      </c>
      <c r="I11" s="100">
        <v>11.594301340337051</v>
      </c>
    </row>
    <row r="12" spans="1:9" ht="27" customHeight="1" x14ac:dyDescent="0.25">
      <c r="A12" s="7" t="s">
        <v>15</v>
      </c>
      <c r="B12" s="95">
        <v>3876.6063207968173</v>
      </c>
      <c r="C12" s="100">
        <v>16.299721837906862</v>
      </c>
      <c r="D12" s="95">
        <v>4038.6621451670044</v>
      </c>
      <c r="E12" s="100">
        <v>13.263236345809345</v>
      </c>
      <c r="F12" s="95">
        <v>4403.3071623336045</v>
      </c>
      <c r="G12" s="100">
        <v>11.111411575651973</v>
      </c>
      <c r="H12" s="95">
        <v>5220.2424723253816</v>
      </c>
      <c r="I12" s="100">
        <v>13.412751970517037</v>
      </c>
    </row>
    <row r="13" spans="1:9" ht="24.75" customHeight="1" x14ac:dyDescent="0.25">
      <c r="A13" s="7" t="s">
        <v>14</v>
      </c>
      <c r="B13" s="95">
        <v>1477.8009329746142</v>
      </c>
      <c r="C13" s="100">
        <v>6.2136162782540003</v>
      </c>
      <c r="D13" s="95">
        <v>1805.7297518848463</v>
      </c>
      <c r="E13" s="100">
        <v>5.930137163012934</v>
      </c>
      <c r="F13" s="95">
        <v>1815.7333588805998</v>
      </c>
      <c r="G13" s="100">
        <v>4.581865383988128</v>
      </c>
      <c r="H13" s="95">
        <v>2140.2384653042227</v>
      </c>
      <c r="I13" s="100">
        <v>5.4990717088469134</v>
      </c>
    </row>
    <row r="14" spans="1:9" ht="39" customHeight="1" x14ac:dyDescent="0.25">
      <c r="A14" s="7" t="s">
        <v>8</v>
      </c>
      <c r="B14" s="95">
        <v>1144.4456546106924</v>
      </c>
      <c r="C14" s="100">
        <v>4.8119783865288781</v>
      </c>
      <c r="D14" s="95">
        <v>1375.8812842802351</v>
      </c>
      <c r="E14" s="100">
        <v>4.5184860731720979</v>
      </c>
      <c r="F14" s="95">
        <v>1193.4492048927989</v>
      </c>
      <c r="G14" s="100">
        <v>3.0115785298000097</v>
      </c>
      <c r="H14" s="95">
        <v>1117.3552567617296</v>
      </c>
      <c r="I14" s="100">
        <v>2.8709028366689093</v>
      </c>
    </row>
    <row r="15" spans="1:9" ht="25.5" customHeight="1" x14ac:dyDescent="0.25">
      <c r="A15" s="7" t="s">
        <v>9</v>
      </c>
      <c r="B15" s="95">
        <v>4000.285074388541</v>
      </c>
      <c r="C15" s="100">
        <v>16.81974608436936</v>
      </c>
      <c r="D15" s="95">
        <v>3841.6591784035568</v>
      </c>
      <c r="E15" s="100">
        <v>12.61626543933329</v>
      </c>
      <c r="F15" s="95">
        <v>3964.3342230923795</v>
      </c>
      <c r="G15" s="100">
        <v>10.003696665321268</v>
      </c>
      <c r="H15" s="95">
        <v>4670.5512081200814</v>
      </c>
      <c r="I15" s="100">
        <v>12.00038987694912</v>
      </c>
    </row>
    <row r="16" spans="1:9" ht="36" customHeight="1" x14ac:dyDescent="0.25">
      <c r="A16" s="7" t="s">
        <v>10</v>
      </c>
      <c r="B16" s="101">
        <v>-404.38914270980138</v>
      </c>
      <c r="C16" s="100">
        <v>-1.7003094962411733</v>
      </c>
      <c r="D16" s="101">
        <v>-436.04375672760631</v>
      </c>
      <c r="E16" s="100">
        <v>-1.4319968332864068</v>
      </c>
      <c r="F16" s="101">
        <v>-458.56574786170057</v>
      </c>
      <c r="G16" s="100">
        <v>-1.1571558765134293</v>
      </c>
      <c r="H16" s="101">
        <v>-221.23067835210952</v>
      </c>
      <c r="I16" s="100">
        <v>-0.56842421261790055</v>
      </c>
    </row>
    <row r="17" spans="1:9" ht="27.75" customHeight="1" x14ac:dyDescent="0.25">
      <c r="A17" s="7" t="s">
        <v>11</v>
      </c>
      <c r="B17" s="95">
        <v>2959.3519268887453</v>
      </c>
      <c r="C17" s="100">
        <v>12.443000200970998</v>
      </c>
      <c r="D17" s="95">
        <v>3151.4303149567418</v>
      </c>
      <c r="E17" s="100">
        <v>10.349507731078416</v>
      </c>
      <c r="F17" s="95">
        <v>3642.4860013018579</v>
      </c>
      <c r="G17" s="100">
        <v>9.1915370940341834</v>
      </c>
      <c r="H17" s="95">
        <v>3443.8641568526568</v>
      </c>
      <c r="I17" s="100">
        <v>8.8485728394608767</v>
      </c>
    </row>
    <row r="18" spans="1:9" ht="22.5" customHeight="1" x14ac:dyDescent="0.25">
      <c r="A18" s="14" t="s">
        <v>16</v>
      </c>
      <c r="B18" s="99">
        <f>SUM(B9:B17)</f>
        <v>23783.266729014522</v>
      </c>
      <c r="C18" s="99">
        <f t="shared" ref="C18:I18" si="0">SUM(C9:C17)</f>
        <v>99.999999999999972</v>
      </c>
      <c r="D18" s="99">
        <f t="shared" si="0"/>
        <v>30450.050348707391</v>
      </c>
      <c r="E18" s="99">
        <f t="shared" si="0"/>
        <v>100</v>
      </c>
      <c r="F18" s="99">
        <f t="shared" si="0"/>
        <v>39628.692829472806</v>
      </c>
      <c r="G18" s="99">
        <f t="shared" si="0"/>
        <v>100.00000000000003</v>
      </c>
      <c r="H18" s="99">
        <f t="shared" si="0"/>
        <v>38919.9955669064</v>
      </c>
      <c r="I18" s="99">
        <f t="shared" si="0"/>
        <v>100</v>
      </c>
    </row>
  </sheetData>
  <mergeCells count="10">
    <mergeCell ref="B5:I5"/>
    <mergeCell ref="B6:C6"/>
    <mergeCell ref="D6:E6"/>
    <mergeCell ref="F6:G6"/>
    <mergeCell ref="H6:I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0" zoomScaleNormal="110" workbookViewId="0">
      <selection sqref="A1:XFD1048576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8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71"/>
      <c r="B4" s="136" t="s">
        <v>80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70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71" t="s">
        <v>28</v>
      </c>
      <c r="C6" s="143" t="s">
        <v>47</v>
      </c>
      <c r="D6" s="71" t="s">
        <v>28</v>
      </c>
      <c r="E6" s="143" t="s">
        <v>47</v>
      </c>
      <c r="F6" s="71" t="s">
        <v>28</v>
      </c>
      <c r="G6" s="143" t="s">
        <v>48</v>
      </c>
      <c r="H6" s="71" t="s">
        <v>28</v>
      </c>
      <c r="I6" s="143" t="s">
        <v>48</v>
      </c>
    </row>
    <row r="7" spans="1:9" ht="15.75" x14ac:dyDescent="0.2">
      <c r="A7" s="146"/>
      <c r="B7" s="72" t="s">
        <v>46</v>
      </c>
      <c r="C7" s="144"/>
      <c r="D7" s="72" t="s">
        <v>46</v>
      </c>
      <c r="E7" s="144"/>
      <c r="F7" s="72" t="s">
        <v>46</v>
      </c>
      <c r="G7" s="144"/>
      <c r="H7" s="72" t="s">
        <v>46</v>
      </c>
      <c r="I7" s="144"/>
    </row>
    <row r="8" spans="1:9" ht="39.75" customHeight="1" x14ac:dyDescent="0.25">
      <c r="A8" s="36" t="s">
        <v>63</v>
      </c>
      <c r="B8" s="22">
        <v>30383.759503585996</v>
      </c>
      <c r="C8" s="22">
        <v>111.36414864737323</v>
      </c>
      <c r="D8" s="22">
        <v>31686.754560873655</v>
      </c>
      <c r="E8" s="22">
        <v>100.5948920017333</v>
      </c>
      <c r="F8" s="22">
        <v>36455.803256794643</v>
      </c>
      <c r="G8" s="22">
        <v>100.40787904175268</v>
      </c>
      <c r="H8" s="22">
        <v>34578.200077977141</v>
      </c>
      <c r="I8" s="22">
        <v>89.707168756083959</v>
      </c>
    </row>
    <row r="9" spans="1:9" ht="15.75" x14ac:dyDescent="0.25">
      <c r="A9" s="36" t="s">
        <v>49</v>
      </c>
      <c r="B9" s="6"/>
      <c r="C9" s="22"/>
      <c r="D9" s="6"/>
      <c r="E9" s="22"/>
      <c r="F9" s="6"/>
      <c r="G9" s="22"/>
      <c r="H9" s="6"/>
      <c r="I9" s="22"/>
    </row>
    <row r="10" spans="1:9" ht="33.75" customHeight="1" x14ac:dyDescent="0.25">
      <c r="A10" s="36" t="s">
        <v>50</v>
      </c>
      <c r="B10" s="12">
        <v>26084.692525058323</v>
      </c>
      <c r="C10" s="22">
        <v>95.606982915948038</v>
      </c>
      <c r="D10" s="12">
        <v>28181.638942938927</v>
      </c>
      <c r="E10" s="22">
        <v>89.467317343926169</v>
      </c>
      <c r="F10" s="6">
        <v>32462.733146639781</v>
      </c>
      <c r="G10" s="22">
        <v>89.410022327377831</v>
      </c>
      <c r="H10" s="12">
        <v>31431.147147405358</v>
      </c>
      <c r="I10" s="22">
        <v>81.542683395640438</v>
      </c>
    </row>
    <row r="11" spans="1:9" ht="33" customHeight="1" x14ac:dyDescent="0.25">
      <c r="A11" s="36" t="s">
        <v>51</v>
      </c>
      <c r="B11" s="6">
        <v>4173.4986795972518</v>
      </c>
      <c r="C11" s="22">
        <v>15.296926217423144</v>
      </c>
      <c r="D11" s="6">
        <v>3316.558189350746</v>
      </c>
      <c r="E11" s="22">
        <v>10.528967623814731</v>
      </c>
      <c r="F11" s="12">
        <v>3707.9989441369557</v>
      </c>
      <c r="G11" s="22">
        <v>10.212703498734689</v>
      </c>
      <c r="H11" s="6">
        <v>2959.6834277082703</v>
      </c>
      <c r="I11" s="22">
        <v>7.6783875423033043</v>
      </c>
    </row>
    <row r="12" spans="1:9" ht="15.75" x14ac:dyDescent="0.25">
      <c r="A12" s="36" t="s">
        <v>64</v>
      </c>
      <c r="B12" s="6"/>
      <c r="C12" s="22"/>
      <c r="D12" s="6"/>
      <c r="E12" s="22"/>
      <c r="F12" s="6"/>
      <c r="G12" s="22"/>
      <c r="H12" s="6"/>
      <c r="I12" s="22"/>
    </row>
    <row r="13" spans="1:9" ht="39.75" customHeight="1" x14ac:dyDescent="0.25">
      <c r="A13" s="36" t="s">
        <v>52</v>
      </c>
      <c r="B13" s="6">
        <v>2363.8372317607705</v>
      </c>
      <c r="C13" s="22">
        <v>8.6640601807334718</v>
      </c>
      <c r="D13" s="6">
        <v>2079.7024120377082</v>
      </c>
      <c r="E13" s="22">
        <v>6.6023624834398111</v>
      </c>
      <c r="F13" s="6">
        <v>2172.021660682783</v>
      </c>
      <c r="G13" s="22">
        <v>5.9822598516261287</v>
      </c>
      <c r="H13" s="12">
        <v>2629.7821038519628</v>
      </c>
      <c r="I13" s="22">
        <v>6.822515528569367</v>
      </c>
    </row>
    <row r="14" spans="1:9" ht="35.25" customHeight="1" x14ac:dyDescent="0.25">
      <c r="A14" s="36" t="s">
        <v>53</v>
      </c>
      <c r="B14" s="6">
        <v>1809.6614478364816</v>
      </c>
      <c r="C14" s="22">
        <v>6.6328660366896708</v>
      </c>
      <c r="D14" s="6">
        <v>1236.8557773130376</v>
      </c>
      <c r="E14" s="22">
        <v>3.9266051403749196</v>
      </c>
      <c r="F14" s="6">
        <v>1535.9772834541727</v>
      </c>
      <c r="G14" s="22">
        <v>4.2304436471085598</v>
      </c>
      <c r="H14" s="6">
        <v>329.90132385630761</v>
      </c>
      <c r="I14" s="22">
        <v>0.85587201373393762</v>
      </c>
    </row>
    <row r="15" spans="1:9" ht="72.75" customHeight="1" x14ac:dyDescent="0.25">
      <c r="A15" s="36" t="s">
        <v>54</v>
      </c>
      <c r="B15" s="6">
        <v>125.56829893042269</v>
      </c>
      <c r="C15" s="22">
        <v>0.46023951400204338</v>
      </c>
      <c r="D15" s="6">
        <v>188.55742858398261</v>
      </c>
      <c r="E15" s="22">
        <v>0.5986070339924171</v>
      </c>
      <c r="F15" s="6">
        <v>285.0711660179075</v>
      </c>
      <c r="G15" s="22">
        <v>0.78515321564016327</v>
      </c>
      <c r="H15" s="12">
        <v>187.36950286351109</v>
      </c>
      <c r="I15" s="22">
        <v>0.48609781814021635</v>
      </c>
    </row>
    <row r="16" spans="1:9" ht="30" customHeight="1" x14ac:dyDescent="0.25">
      <c r="A16" s="36" t="s">
        <v>55</v>
      </c>
      <c r="B16" s="12">
        <v>6579.6482877029348</v>
      </c>
      <c r="C16" s="22">
        <v>24.116071938783747</v>
      </c>
      <c r="D16" s="12">
        <v>12081.420914512441</v>
      </c>
      <c r="E16" s="22">
        <v>38.354487512695037</v>
      </c>
      <c r="F16" s="6">
        <v>11763.67696072613</v>
      </c>
      <c r="G16" s="22">
        <v>32.399940416583632</v>
      </c>
      <c r="H16" s="12">
        <v>11602.504886058503</v>
      </c>
      <c r="I16" s="22">
        <v>30.100695277943117</v>
      </c>
    </row>
    <row r="17" spans="1:9" ht="15.75" x14ac:dyDescent="0.25">
      <c r="A17" s="36" t="s">
        <v>49</v>
      </c>
      <c r="B17" s="6"/>
      <c r="C17" s="22"/>
      <c r="D17" s="6"/>
      <c r="E17" s="22"/>
      <c r="F17" s="6"/>
      <c r="G17" s="22"/>
      <c r="H17" s="6"/>
      <c r="I17" s="22"/>
    </row>
    <row r="18" spans="1:9" ht="41.25" customHeight="1" x14ac:dyDescent="0.25">
      <c r="A18" s="35" t="s">
        <v>56</v>
      </c>
      <c r="B18" s="12">
        <v>6961.8876229921552</v>
      </c>
      <c r="C18" s="22">
        <v>25.517075594996797</v>
      </c>
      <c r="D18" s="12">
        <v>8041.3878694152581</v>
      </c>
      <c r="E18" s="22">
        <v>25.528728185584587</v>
      </c>
      <c r="F18" s="6">
        <v>10992.543052156314</v>
      </c>
      <c r="G18" s="22">
        <v>30.276055786439294</v>
      </c>
      <c r="H18" s="12">
        <v>11581.938581436276</v>
      </c>
      <c r="I18" s="22">
        <v>30.047339552217817</v>
      </c>
    </row>
    <row r="19" spans="1:9" ht="50.25" customHeight="1" x14ac:dyDescent="0.25">
      <c r="A19" s="36" t="s">
        <v>77</v>
      </c>
      <c r="B19" s="12">
        <v>-382.23933528922049</v>
      </c>
      <c r="C19" s="22">
        <v>-1.4010036562130466</v>
      </c>
      <c r="D19" s="12">
        <v>4040.0330450971815</v>
      </c>
      <c r="E19" s="22">
        <v>12.825759327110445</v>
      </c>
      <c r="F19" s="6">
        <v>771.13390856981698</v>
      </c>
      <c r="G19" s="22">
        <v>2.123884630144341</v>
      </c>
      <c r="H19" s="6">
        <v>20.566304622227193</v>
      </c>
      <c r="I19" s="22">
        <v>5.3355725725301992E-2</v>
      </c>
    </row>
    <row r="20" spans="1:9" ht="44.25" customHeight="1" x14ac:dyDescent="0.25">
      <c r="A20" s="36" t="s">
        <v>57</v>
      </c>
      <c r="B20" s="12">
        <v>3886.40090857103</v>
      </c>
      <c r="C20" s="22">
        <v>14.244640411740663</v>
      </c>
      <c r="D20" s="12">
        <v>3851.5926473223531</v>
      </c>
      <c r="E20" s="22">
        <v>12.227523826958301</v>
      </c>
      <c r="F20" s="6">
        <v>3684.749832040517</v>
      </c>
      <c r="G20" s="22">
        <v>10.148669961501565</v>
      </c>
      <c r="H20" s="6">
        <v>11404.926758809595</v>
      </c>
      <c r="I20" s="22">
        <v>29.588112946773215</v>
      </c>
    </row>
    <row r="21" spans="1:9" ht="41.25" customHeight="1" x14ac:dyDescent="0.25">
      <c r="A21" s="36" t="s">
        <v>58</v>
      </c>
      <c r="B21" s="6">
        <v>13566.558324737854</v>
      </c>
      <c r="C21" s="22">
        <v>49.724860997897643</v>
      </c>
      <c r="D21" s="6">
        <v>16120.400778760533</v>
      </c>
      <c r="E21" s="22">
        <v>51.176903341386648</v>
      </c>
      <c r="F21" s="12">
        <v>15596.518339372484</v>
      </c>
      <c r="G21" s="22">
        <v>42.956489419837865</v>
      </c>
      <c r="H21" s="12">
        <v>19039.994225360359</v>
      </c>
      <c r="I21" s="22">
        <v>49.395976980800292</v>
      </c>
    </row>
    <row r="22" spans="1:9" ht="19.5" customHeight="1" x14ac:dyDescent="0.25">
      <c r="A22" s="57" t="s">
        <v>75</v>
      </c>
      <c r="B22" s="6"/>
      <c r="C22" s="6"/>
      <c r="D22" s="6"/>
      <c r="E22" s="6"/>
      <c r="F22" s="12"/>
      <c r="G22" s="6"/>
      <c r="H22" s="12"/>
      <c r="I22" s="12"/>
    </row>
    <row r="23" spans="1:9" ht="37.5" customHeight="1" x14ac:dyDescent="0.25">
      <c r="A23" s="36" t="s">
        <v>59</v>
      </c>
      <c r="B23" s="32">
        <f>SUM(B8+B16+B20-B21)</f>
        <v>27283.250375122108</v>
      </c>
      <c r="C23" s="32">
        <f t="shared" ref="C23:I23" si="0">SUM(C8+C16+C20-C21)</f>
        <v>100</v>
      </c>
      <c r="D23" s="32">
        <f t="shared" si="0"/>
        <v>31499.367343947913</v>
      </c>
      <c r="E23" s="32">
        <f t="shared" si="0"/>
        <v>99.999999999999986</v>
      </c>
      <c r="F23" s="32">
        <f t="shared" si="0"/>
        <v>36307.7117101888</v>
      </c>
      <c r="G23" s="32">
        <f t="shared" si="0"/>
        <v>100.00000000000001</v>
      </c>
      <c r="H23" s="32">
        <f t="shared" si="0"/>
        <v>38545.63749748488</v>
      </c>
      <c r="I23" s="32">
        <f t="shared" si="0"/>
        <v>100</v>
      </c>
    </row>
    <row r="24" spans="1:9" x14ac:dyDescent="0.2">
      <c r="B24" s="55"/>
      <c r="C24" s="55"/>
      <c r="D24" s="55"/>
      <c r="E24" s="55"/>
      <c r="F24" s="55"/>
      <c r="G24" s="55"/>
      <c r="H24" s="55"/>
      <c r="I24" s="55"/>
    </row>
  </sheetData>
  <mergeCells count="11">
    <mergeCell ref="A6:A7"/>
    <mergeCell ref="C6:C7"/>
    <mergeCell ref="E6:E7"/>
    <mergeCell ref="G6:G7"/>
    <mergeCell ref="I6:I7"/>
    <mergeCell ref="B3:I3"/>
    <mergeCell ref="B4:I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4" workbookViewId="0">
      <selection activeCell="F22" sqref="F22"/>
    </sheetView>
  </sheetViews>
  <sheetFormatPr defaultRowHeight="15" x14ac:dyDescent="0.25"/>
  <cols>
    <col min="1" max="1" width="33.570312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9"/>
      <c r="C3" s="159"/>
      <c r="D3" s="159"/>
      <c r="E3" s="159"/>
      <c r="F3" s="159"/>
      <c r="G3" s="159"/>
      <c r="H3" s="159"/>
      <c r="I3" s="159"/>
    </row>
    <row r="4" spans="1:9" ht="15.75" customHeight="1" x14ac:dyDescent="0.25">
      <c r="A4" s="77"/>
      <c r="B4" s="156" t="s">
        <v>81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75"/>
      <c r="B5" s="156" t="s">
        <v>1</v>
      </c>
      <c r="C5" s="152"/>
      <c r="D5" s="156" t="s">
        <v>2</v>
      </c>
      <c r="E5" s="152"/>
      <c r="F5" s="156" t="s">
        <v>3</v>
      </c>
      <c r="G5" s="152"/>
      <c r="H5" s="156" t="s">
        <v>4</v>
      </c>
      <c r="I5" s="152"/>
    </row>
    <row r="6" spans="1:9" ht="15.75" customHeight="1" x14ac:dyDescent="0.25">
      <c r="A6" s="153"/>
      <c r="B6" s="73" t="s">
        <v>28</v>
      </c>
      <c r="C6" s="158" t="s">
        <v>5</v>
      </c>
      <c r="D6" s="77" t="s">
        <v>28</v>
      </c>
      <c r="E6" s="158" t="s">
        <v>5</v>
      </c>
      <c r="F6" s="77" t="s">
        <v>28</v>
      </c>
      <c r="G6" s="158" t="s">
        <v>5</v>
      </c>
      <c r="H6" s="77" t="s">
        <v>28</v>
      </c>
      <c r="I6" s="158" t="s">
        <v>5</v>
      </c>
    </row>
    <row r="7" spans="1:9" ht="15.75" x14ac:dyDescent="0.25">
      <c r="A7" s="154"/>
      <c r="B7" s="74" t="s">
        <v>29</v>
      </c>
      <c r="C7" s="154"/>
      <c r="D7" s="76" t="s">
        <v>29</v>
      </c>
      <c r="E7" s="154"/>
      <c r="F7" s="76" t="s">
        <v>29</v>
      </c>
      <c r="G7" s="154"/>
      <c r="H7" s="76" t="s">
        <v>29</v>
      </c>
      <c r="I7" s="154"/>
    </row>
    <row r="8" spans="1:9" ht="39.75" customHeight="1" x14ac:dyDescent="0.25">
      <c r="A8" s="31" t="s">
        <v>30</v>
      </c>
      <c r="B8" s="91">
        <v>30383.759503585996</v>
      </c>
      <c r="C8" s="91">
        <v>111.36414864737323</v>
      </c>
      <c r="D8" s="91">
        <v>31686.754560873655</v>
      </c>
      <c r="E8" s="90">
        <v>100.5948920017333</v>
      </c>
      <c r="F8" s="91">
        <v>36455.803256794643</v>
      </c>
      <c r="G8" s="90">
        <v>100.40787904175268</v>
      </c>
      <c r="H8" s="91">
        <v>34578.200077977141</v>
      </c>
      <c r="I8" s="90">
        <v>89.707168756083959</v>
      </c>
    </row>
    <row r="9" spans="1:9" ht="15.75" x14ac:dyDescent="0.25">
      <c r="A9" s="26" t="s">
        <v>31</v>
      </c>
      <c r="B9" s="90"/>
      <c r="C9" s="90"/>
      <c r="D9" s="90"/>
      <c r="E9" s="90"/>
      <c r="F9" s="90"/>
      <c r="G9" s="90"/>
      <c r="H9" s="90"/>
      <c r="I9" s="102"/>
    </row>
    <row r="10" spans="1:9" ht="24" customHeight="1" x14ac:dyDescent="0.25">
      <c r="A10" s="27" t="s">
        <v>32</v>
      </c>
      <c r="B10" s="90">
        <v>26084.692525058323</v>
      </c>
      <c r="C10" s="90">
        <v>95.606982915948038</v>
      </c>
      <c r="D10" s="90">
        <v>28181.638942938927</v>
      </c>
      <c r="E10" s="90">
        <v>89.467317343926169</v>
      </c>
      <c r="F10" s="90">
        <v>32462.733146639781</v>
      </c>
      <c r="G10" s="90">
        <v>89.410022327377831</v>
      </c>
      <c r="H10" s="90">
        <v>31431.147147405358</v>
      </c>
      <c r="I10" s="90">
        <v>81.542683395640438</v>
      </c>
    </row>
    <row r="11" spans="1:9" ht="33" customHeight="1" x14ac:dyDescent="0.25">
      <c r="A11" s="27" t="s">
        <v>33</v>
      </c>
      <c r="B11" s="90">
        <v>4173.4986795972518</v>
      </c>
      <c r="C11" s="90">
        <v>15.296926217423144</v>
      </c>
      <c r="D11" s="90">
        <v>3316.558189350746</v>
      </c>
      <c r="E11" s="90">
        <v>10.528967623814731</v>
      </c>
      <c r="F11" s="90">
        <v>3707.9989441369557</v>
      </c>
      <c r="G11" s="90">
        <v>10.212703498734689</v>
      </c>
      <c r="H11" s="90">
        <v>2959.6834277082703</v>
      </c>
      <c r="I11" s="90">
        <v>7.6783875423033043</v>
      </c>
    </row>
    <row r="12" spans="1:9" ht="15.75" x14ac:dyDescent="0.25">
      <c r="A12" s="26" t="s">
        <v>34</v>
      </c>
      <c r="B12" s="90"/>
      <c r="C12" s="90"/>
      <c r="D12" s="90"/>
      <c r="E12" s="90"/>
      <c r="F12" s="90"/>
      <c r="G12" s="90"/>
      <c r="H12" s="90"/>
      <c r="I12" s="90"/>
    </row>
    <row r="13" spans="1:9" ht="43.5" customHeight="1" x14ac:dyDescent="0.25">
      <c r="A13" s="27" t="s">
        <v>35</v>
      </c>
      <c r="B13" s="90">
        <v>2363.8372317607705</v>
      </c>
      <c r="C13" s="90">
        <v>8.6640601807334718</v>
      </c>
      <c r="D13" s="90">
        <v>2079.7024120377082</v>
      </c>
      <c r="E13" s="90">
        <v>6.6023624834398111</v>
      </c>
      <c r="F13" s="90">
        <v>2172.021660682783</v>
      </c>
      <c r="G13" s="90">
        <v>5.9822598516261287</v>
      </c>
      <c r="H13" s="90">
        <v>2629.7821038519628</v>
      </c>
      <c r="I13" s="90">
        <v>6.822515528569367</v>
      </c>
    </row>
    <row r="14" spans="1:9" ht="39.75" customHeight="1" x14ac:dyDescent="0.25">
      <c r="A14" s="27" t="s">
        <v>36</v>
      </c>
      <c r="B14" s="90">
        <v>1809.6614478364816</v>
      </c>
      <c r="C14" s="90">
        <v>6.6328660366896708</v>
      </c>
      <c r="D14" s="90">
        <v>1236.8557773130376</v>
      </c>
      <c r="E14" s="90">
        <v>3.9266051403749196</v>
      </c>
      <c r="F14" s="90">
        <v>1535.9772834541727</v>
      </c>
      <c r="G14" s="90">
        <v>4.2304436471085598</v>
      </c>
      <c r="H14" s="90">
        <v>329.90132385630761</v>
      </c>
      <c r="I14" s="90">
        <v>0.85587201373393762</v>
      </c>
    </row>
    <row r="15" spans="1:9" ht="72.75" customHeight="1" x14ac:dyDescent="0.25">
      <c r="A15" s="27" t="s">
        <v>43</v>
      </c>
      <c r="B15" s="90">
        <v>125.56829893042269</v>
      </c>
      <c r="C15" s="90">
        <v>0.46023951400204338</v>
      </c>
      <c r="D15" s="90">
        <v>188.55742858398261</v>
      </c>
      <c r="E15" s="90">
        <v>0.5986070339924171</v>
      </c>
      <c r="F15" s="90">
        <v>285.0711660179075</v>
      </c>
      <c r="G15" s="90">
        <v>0.78515321564016327</v>
      </c>
      <c r="H15" s="90">
        <v>187.36950286351109</v>
      </c>
      <c r="I15" s="90">
        <v>0.48609781814021635</v>
      </c>
    </row>
    <row r="16" spans="1:9" ht="30" customHeight="1" x14ac:dyDescent="0.25">
      <c r="A16" s="27" t="s">
        <v>37</v>
      </c>
      <c r="B16" s="90">
        <v>6579.6482877029348</v>
      </c>
      <c r="C16" s="90">
        <v>24.116071938783747</v>
      </c>
      <c r="D16" s="90">
        <v>12081.420914512441</v>
      </c>
      <c r="E16" s="90">
        <v>38.354487512695037</v>
      </c>
      <c r="F16" s="90">
        <v>11763.67696072613</v>
      </c>
      <c r="G16" s="90">
        <v>32.399940416583632</v>
      </c>
      <c r="H16" s="90">
        <v>11602.504886058503</v>
      </c>
      <c r="I16" s="90">
        <v>30.100695277943117</v>
      </c>
    </row>
    <row r="17" spans="1:9" ht="15.75" x14ac:dyDescent="0.25">
      <c r="A17" s="26" t="s">
        <v>31</v>
      </c>
      <c r="B17" s="90"/>
      <c r="C17" s="90"/>
      <c r="D17" s="90"/>
      <c r="E17" s="90"/>
      <c r="F17" s="90"/>
      <c r="G17" s="90"/>
      <c r="H17" s="90"/>
      <c r="I17" s="90"/>
    </row>
    <row r="18" spans="1:9" ht="31.5" customHeight="1" x14ac:dyDescent="0.25">
      <c r="A18" s="27" t="s">
        <v>38</v>
      </c>
      <c r="B18" s="90">
        <v>6961.8876229921552</v>
      </c>
      <c r="C18" s="90">
        <v>25.517075594996797</v>
      </c>
      <c r="D18" s="90">
        <v>8041.3878694152581</v>
      </c>
      <c r="E18" s="90">
        <v>25.528728185584587</v>
      </c>
      <c r="F18" s="90">
        <v>10992.543052156314</v>
      </c>
      <c r="G18" s="90">
        <v>30.276055786439294</v>
      </c>
      <c r="H18" s="90">
        <v>11581.938581436276</v>
      </c>
      <c r="I18" s="90">
        <v>30.047339552217817</v>
      </c>
    </row>
    <row r="19" spans="1:9" ht="59.25" customHeight="1" x14ac:dyDescent="0.25">
      <c r="A19" s="28" t="s">
        <v>76</v>
      </c>
      <c r="B19" s="90">
        <v>-382.23933528922049</v>
      </c>
      <c r="C19" s="90">
        <v>-1.4010036562130466</v>
      </c>
      <c r="D19" s="90">
        <v>4040.0330450971815</v>
      </c>
      <c r="E19" s="90">
        <v>12.825759327110445</v>
      </c>
      <c r="F19" s="90">
        <v>771.13390856981698</v>
      </c>
      <c r="G19" s="90">
        <v>2.123884630144341</v>
      </c>
      <c r="H19" s="90">
        <v>20.566304622227193</v>
      </c>
      <c r="I19" s="90">
        <v>5.3355725725301992E-2</v>
      </c>
    </row>
    <row r="20" spans="1:9" ht="21" customHeight="1" x14ac:dyDescent="0.25">
      <c r="A20" s="27" t="s">
        <v>40</v>
      </c>
      <c r="B20" s="90">
        <v>3886.40090857103</v>
      </c>
      <c r="C20" s="90">
        <v>14.244640411740663</v>
      </c>
      <c r="D20" s="90">
        <v>3851.5926473223531</v>
      </c>
      <c r="E20" s="90">
        <v>12.227523826958301</v>
      </c>
      <c r="F20" s="90">
        <v>3684.749832040517</v>
      </c>
      <c r="G20" s="90">
        <v>10.148669961501565</v>
      </c>
      <c r="H20" s="90">
        <v>11404.926758809595</v>
      </c>
      <c r="I20" s="90">
        <v>29.588112946773215</v>
      </c>
    </row>
    <row r="21" spans="1:9" ht="20.25" customHeight="1" x14ac:dyDescent="0.25">
      <c r="A21" s="27" t="s">
        <v>41</v>
      </c>
      <c r="B21" s="90">
        <v>13566.558324737854</v>
      </c>
      <c r="C21" s="90">
        <v>49.724860997897643</v>
      </c>
      <c r="D21" s="90">
        <v>16120.400778760533</v>
      </c>
      <c r="E21" s="90">
        <v>51.176903341386648</v>
      </c>
      <c r="F21" s="90">
        <v>15596.518339372484</v>
      </c>
      <c r="G21" s="90">
        <v>42.956489419837865</v>
      </c>
      <c r="H21" s="90">
        <v>19039.994225360359</v>
      </c>
      <c r="I21" s="90">
        <v>49.395976980800292</v>
      </c>
    </row>
    <row r="22" spans="1:9" ht="22.5" customHeight="1" x14ac:dyDescent="0.25">
      <c r="A22" s="58" t="s">
        <v>73</v>
      </c>
      <c r="B22" s="90"/>
      <c r="C22" s="90"/>
      <c r="D22" s="90"/>
      <c r="E22" s="90"/>
      <c r="F22" s="90"/>
      <c r="G22" s="90"/>
      <c r="H22" s="90"/>
      <c r="I22" s="90"/>
    </row>
    <row r="23" spans="1:9" ht="41.25" customHeight="1" x14ac:dyDescent="0.25">
      <c r="A23" s="29" t="s">
        <v>42</v>
      </c>
      <c r="B23" s="103">
        <v>27283.250375122108</v>
      </c>
      <c r="C23" s="104">
        <v>100</v>
      </c>
      <c r="D23" s="103">
        <v>31499.367343947913</v>
      </c>
      <c r="E23" s="104">
        <v>99.999999999999986</v>
      </c>
      <c r="F23" s="103">
        <v>36307.7117101888</v>
      </c>
      <c r="G23" s="104">
        <v>100.00000000000001</v>
      </c>
      <c r="H23" s="103">
        <v>38545.63749748488</v>
      </c>
      <c r="I23" s="104">
        <v>100</v>
      </c>
    </row>
    <row r="25" spans="1:9" ht="15.75" x14ac:dyDescent="0.25">
      <c r="A25" s="25"/>
      <c r="D25" s="41"/>
    </row>
  </sheetData>
  <mergeCells count="11">
    <mergeCell ref="A6:A7"/>
    <mergeCell ref="C6:C7"/>
    <mergeCell ref="E6:E7"/>
    <mergeCell ref="G6:G7"/>
    <mergeCell ref="I6:I7"/>
    <mergeCell ref="B3:I3"/>
    <mergeCell ref="B4:I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4" sqref="B4:I4"/>
    </sheetView>
  </sheetViews>
  <sheetFormatPr defaultRowHeight="15" x14ac:dyDescent="0.25"/>
  <cols>
    <col min="1" max="1" width="30" customWidth="1"/>
    <col min="2" max="2" width="11.42578125" customWidth="1"/>
    <col min="3" max="3" width="10.28515625" customWidth="1"/>
    <col min="4" max="4" width="11.42578125" customWidth="1"/>
    <col min="5" max="5" width="10.5703125" customWidth="1"/>
    <col min="6" max="6" width="11.42578125" customWidth="1"/>
    <col min="7" max="7" width="10.85546875" customWidth="1"/>
    <col min="8" max="8" width="11.42578125" customWidth="1"/>
    <col min="9" max="9" width="10.42578125" customWidth="1"/>
  </cols>
  <sheetData>
    <row r="1" spans="1:9" x14ac:dyDescent="0.25">
      <c r="A1" s="17" t="s">
        <v>66</v>
      </c>
    </row>
    <row r="2" spans="1:9" x14ac:dyDescent="0.25">
      <c r="A2" s="17" t="s">
        <v>68</v>
      </c>
    </row>
    <row r="3" spans="1:9" x14ac:dyDescent="0.25">
      <c r="A3" s="17"/>
    </row>
    <row r="4" spans="1:9" ht="15.75" x14ac:dyDescent="0.25">
      <c r="A4" s="71"/>
      <c r="B4" s="136" t="s">
        <v>82</v>
      </c>
      <c r="C4" s="137"/>
      <c r="D4" s="137"/>
      <c r="E4" s="137"/>
      <c r="F4" s="137"/>
      <c r="G4" s="137"/>
      <c r="H4" s="137"/>
      <c r="I4" s="138"/>
    </row>
    <row r="5" spans="1:9" ht="15.75" x14ac:dyDescent="0.25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x14ac:dyDescent="0.25">
      <c r="A6" s="139"/>
      <c r="B6" s="71" t="s">
        <v>28</v>
      </c>
      <c r="C6" s="143" t="s">
        <v>47</v>
      </c>
      <c r="D6" s="71" t="s">
        <v>28</v>
      </c>
      <c r="E6" s="143" t="s">
        <v>47</v>
      </c>
      <c r="F6" s="71" t="s">
        <v>28</v>
      </c>
      <c r="G6" s="143" t="s">
        <v>48</v>
      </c>
      <c r="H6" s="71" t="s">
        <v>28</v>
      </c>
      <c r="I6" s="143" t="s">
        <v>48</v>
      </c>
    </row>
    <row r="7" spans="1:9" ht="15.75" x14ac:dyDescent="0.25">
      <c r="A7" s="72"/>
      <c r="B7" s="72" t="s">
        <v>46</v>
      </c>
      <c r="C7" s="144"/>
      <c r="D7" s="72" t="s">
        <v>46</v>
      </c>
      <c r="E7" s="144"/>
      <c r="F7" s="72" t="s">
        <v>46</v>
      </c>
      <c r="G7" s="144"/>
      <c r="H7" s="72" t="s">
        <v>46</v>
      </c>
      <c r="I7" s="144"/>
    </row>
    <row r="8" spans="1:9" ht="28.5" customHeight="1" x14ac:dyDescent="0.25">
      <c r="A8" s="19" t="s">
        <v>18</v>
      </c>
      <c r="B8" s="86">
        <v>1965.7764277292922</v>
      </c>
      <c r="C8" s="88">
        <v>6.7836089816372986</v>
      </c>
      <c r="D8" s="86">
        <v>9026.4839296271512</v>
      </c>
      <c r="E8" s="88">
        <v>25.680565301158381</v>
      </c>
      <c r="F8" s="86">
        <v>16145.032264547019</v>
      </c>
      <c r="G8" s="88">
        <v>33.737074709642165</v>
      </c>
      <c r="H8" s="86">
        <v>11194.520220147851</v>
      </c>
      <c r="I8" s="88">
        <v>22.786178806506324</v>
      </c>
    </row>
    <row r="9" spans="1:9" ht="27.75" customHeight="1" x14ac:dyDescent="0.25">
      <c r="A9" s="21" t="s">
        <v>19</v>
      </c>
      <c r="B9" s="86">
        <v>7350.2470231197576</v>
      </c>
      <c r="C9" s="88">
        <v>25.36463507240428</v>
      </c>
      <c r="D9" s="86">
        <v>7199.6049386717414</v>
      </c>
      <c r="E9" s="88">
        <v>20.483050345134675</v>
      </c>
      <c r="F9" s="86">
        <v>9030.7509072943631</v>
      </c>
      <c r="G9" s="88">
        <v>18.870889388842414</v>
      </c>
      <c r="H9" s="86">
        <v>11155.601294870754</v>
      </c>
      <c r="I9" s="88">
        <v>22.706960262711572</v>
      </c>
    </row>
    <row r="10" spans="1:9" ht="27" customHeight="1" x14ac:dyDescent="0.25">
      <c r="A10" s="21" t="s">
        <v>22</v>
      </c>
      <c r="B10" s="86">
        <v>3522.3349255810995</v>
      </c>
      <c r="C10" s="88">
        <v>12.155066313979201</v>
      </c>
      <c r="D10" s="86">
        <v>3606.3113810059613</v>
      </c>
      <c r="E10" s="88">
        <v>10.260043183842425</v>
      </c>
      <c r="F10" s="86">
        <v>5378.7394161100756</v>
      </c>
      <c r="G10" s="88">
        <v>11.239552238212514</v>
      </c>
      <c r="H10" s="86">
        <v>5478.0766420894643</v>
      </c>
      <c r="I10" s="88">
        <v>11.150494297892086</v>
      </c>
    </row>
    <row r="11" spans="1:9" ht="38.25" customHeight="1" x14ac:dyDescent="0.25">
      <c r="A11" s="21" t="s">
        <v>20</v>
      </c>
      <c r="B11" s="86">
        <v>5063.3382060516578</v>
      </c>
      <c r="C11" s="88">
        <v>17.472844850070281</v>
      </c>
      <c r="D11" s="86">
        <v>5067.0931562745845</v>
      </c>
      <c r="E11" s="88">
        <v>14.416002698421376</v>
      </c>
      <c r="F11" s="86">
        <v>5431.5454741974618</v>
      </c>
      <c r="G11" s="88">
        <v>11.349897135492647</v>
      </c>
      <c r="H11" s="86">
        <v>7029.9764652022159</v>
      </c>
      <c r="I11" s="88">
        <v>14.309349359459492</v>
      </c>
    </row>
    <row r="12" spans="1:9" ht="27.75" customHeight="1" x14ac:dyDescent="0.25">
      <c r="A12" s="21" t="s">
        <v>21</v>
      </c>
      <c r="B12" s="86">
        <v>1875.3660653437553</v>
      </c>
      <c r="C12" s="88">
        <v>6.4716159504562016</v>
      </c>
      <c r="D12" s="86">
        <v>1723.4977013781586</v>
      </c>
      <c r="E12" s="88">
        <v>4.9033926844277218</v>
      </c>
      <c r="F12" s="86">
        <v>2549.3289268967796</v>
      </c>
      <c r="G12" s="88">
        <v>5.3271433006071884</v>
      </c>
      <c r="H12" s="86">
        <v>3349.1631555923368</v>
      </c>
      <c r="I12" s="88">
        <v>6.8171416920699457</v>
      </c>
    </row>
    <row r="13" spans="1:9" ht="36" customHeight="1" x14ac:dyDescent="0.25">
      <c r="A13" s="21" t="s">
        <v>23</v>
      </c>
      <c r="B13" s="86">
        <v>547.32793646669006</v>
      </c>
      <c r="C13" s="88">
        <v>1.8887492256712251</v>
      </c>
      <c r="D13" s="86">
        <v>703.69170049999991</v>
      </c>
      <c r="E13" s="88">
        <v>2.0020199235340446</v>
      </c>
      <c r="F13" s="86">
        <v>926.74048601785012</v>
      </c>
      <c r="G13" s="88">
        <v>1.9365407576106521</v>
      </c>
      <c r="H13" s="86">
        <v>1410.5335176574099</v>
      </c>
      <c r="I13" s="88">
        <v>2.8711073198175519</v>
      </c>
    </row>
    <row r="14" spans="1:9" ht="38.25" customHeight="1" x14ac:dyDescent="0.25">
      <c r="A14" s="21" t="s">
        <v>24</v>
      </c>
      <c r="B14" s="86">
        <v>5334.7144261892045</v>
      </c>
      <c r="C14" s="88">
        <v>18.40932477645454</v>
      </c>
      <c r="D14" s="86">
        <v>4762.2374617309288</v>
      </c>
      <c r="E14" s="88">
        <v>13.54868086721952</v>
      </c>
      <c r="F14" s="86">
        <v>5242.8639455099001</v>
      </c>
      <c r="G14" s="88">
        <v>10.955623359797571</v>
      </c>
      <c r="H14" s="86">
        <v>6599.4068746736539</v>
      </c>
      <c r="I14" s="88">
        <v>13.432935231342579</v>
      </c>
    </row>
    <row r="15" spans="1:9" ht="52.5" customHeight="1" x14ac:dyDescent="0.25">
      <c r="A15" s="21" t="s">
        <v>25</v>
      </c>
      <c r="B15" s="91">
        <v>-155.44220000000001</v>
      </c>
      <c r="C15" s="91">
        <v>-0.53640845885179733</v>
      </c>
      <c r="D15" s="91">
        <v>-322.93567698444105</v>
      </c>
      <c r="E15" s="91">
        <v>-0.91875981894262193</v>
      </c>
      <c r="F15" s="91">
        <v>-514.71840444528891</v>
      </c>
      <c r="G15" s="91">
        <v>-1.0755688177428204</v>
      </c>
      <c r="H15" s="91">
        <v>-991.69350403355509</v>
      </c>
      <c r="I15" s="91">
        <v>-2.018568465622097</v>
      </c>
    </row>
    <row r="16" spans="1:9" ht="39" customHeight="1" x14ac:dyDescent="0.25">
      <c r="A16" s="21" t="s">
        <v>26</v>
      </c>
      <c r="B16" s="86">
        <v>3474.6646999999998</v>
      </c>
      <c r="C16" s="88">
        <v>11.990563288178775</v>
      </c>
      <c r="D16" s="86">
        <v>3383.1011999999992</v>
      </c>
      <c r="E16" s="88">
        <v>9.6250048152044876</v>
      </c>
      <c r="F16" s="86">
        <v>3665.1769000000004</v>
      </c>
      <c r="G16" s="88">
        <v>7.6588479275376669</v>
      </c>
      <c r="H16" s="86">
        <v>3902.9695999999985</v>
      </c>
      <c r="I16" s="88">
        <v>7.9444014958225546</v>
      </c>
    </row>
    <row r="17" spans="1:9" ht="21.75" customHeight="1" x14ac:dyDescent="0.25">
      <c r="A17" s="23" t="s">
        <v>27</v>
      </c>
      <c r="B17" s="87">
        <v>28978.327510481457</v>
      </c>
      <c r="C17" s="89">
        <v>100</v>
      </c>
      <c r="D17" s="87">
        <v>35149.085792204081</v>
      </c>
      <c r="E17" s="89">
        <v>100.00000000000003</v>
      </c>
      <c r="F17" s="89">
        <v>47855.459916128159</v>
      </c>
      <c r="G17" s="89">
        <v>100</v>
      </c>
      <c r="H17" s="89">
        <v>49128.554266200124</v>
      </c>
      <c r="I17" s="89">
        <v>100.00000000000003</v>
      </c>
    </row>
    <row r="19" spans="1:9" ht="15.75" x14ac:dyDescent="0.25">
      <c r="A19" s="93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view="pageBreakPreview" topLeftCell="A2" zoomScale="110" zoomScaleNormal="100" zoomScaleSheetLayoutView="110" workbookViewId="0">
      <selection activeCell="G28" sqref="G28"/>
    </sheetView>
  </sheetViews>
  <sheetFormatPr defaultRowHeight="15" x14ac:dyDescent="0.25"/>
  <cols>
    <col min="1" max="1" width="34.28515625" customWidth="1"/>
    <col min="2" max="2" width="10.5703125" customWidth="1"/>
    <col min="4" max="4" width="10.85546875" customWidth="1"/>
    <col min="6" max="6" width="11.5703125" customWidth="1"/>
    <col min="8" max="8" width="11.85546875" customWidth="1"/>
  </cols>
  <sheetData>
    <row r="2" spans="1:9" x14ac:dyDescent="0.25">
      <c r="A2" s="15" t="s">
        <v>44</v>
      </c>
    </row>
    <row r="3" spans="1:9" x14ac:dyDescent="0.25">
      <c r="A3" s="15" t="s">
        <v>69</v>
      </c>
    </row>
    <row r="5" spans="1:9" ht="15.75" x14ac:dyDescent="0.25">
      <c r="A5" s="77"/>
      <c r="B5" s="156" t="s">
        <v>83</v>
      </c>
      <c r="C5" s="151"/>
      <c r="D5" s="151"/>
      <c r="E5" s="151"/>
      <c r="F5" s="151"/>
      <c r="G5" s="151"/>
      <c r="H5" s="151"/>
      <c r="I5" s="152"/>
    </row>
    <row r="6" spans="1:9" ht="15.75" x14ac:dyDescent="0.25">
      <c r="A6" s="75"/>
      <c r="B6" s="155" t="s">
        <v>1</v>
      </c>
      <c r="C6" s="155"/>
      <c r="D6" s="155" t="s">
        <v>2</v>
      </c>
      <c r="E6" s="155"/>
      <c r="F6" s="155" t="s">
        <v>3</v>
      </c>
      <c r="G6" s="155"/>
      <c r="H6" s="155" t="s">
        <v>4</v>
      </c>
      <c r="I6" s="155"/>
    </row>
    <row r="7" spans="1:9" ht="15.75" x14ac:dyDescent="0.25">
      <c r="A7" s="153"/>
      <c r="B7" s="73" t="s">
        <v>28</v>
      </c>
      <c r="C7" s="158" t="s">
        <v>5</v>
      </c>
      <c r="D7" s="77" t="s">
        <v>28</v>
      </c>
      <c r="E7" s="158" t="s">
        <v>5</v>
      </c>
      <c r="F7" s="77" t="s">
        <v>28</v>
      </c>
      <c r="G7" s="158" t="s">
        <v>5</v>
      </c>
      <c r="H7" s="77" t="s">
        <v>28</v>
      </c>
      <c r="I7" s="158" t="s">
        <v>5</v>
      </c>
    </row>
    <row r="8" spans="1:9" ht="15.75" x14ac:dyDescent="0.25">
      <c r="A8" s="154"/>
      <c r="B8" s="74" t="s">
        <v>29</v>
      </c>
      <c r="C8" s="154"/>
      <c r="D8" s="76" t="s">
        <v>29</v>
      </c>
      <c r="E8" s="154"/>
      <c r="F8" s="76" t="s">
        <v>29</v>
      </c>
      <c r="G8" s="154"/>
      <c r="H8" s="76" t="s">
        <v>29</v>
      </c>
      <c r="I8" s="154"/>
    </row>
    <row r="9" spans="1:9" ht="26.25" customHeight="1" x14ac:dyDescent="0.25">
      <c r="A9" s="9" t="s">
        <v>12</v>
      </c>
      <c r="B9" s="86">
        <v>1965.7764277292922</v>
      </c>
      <c r="C9" s="88">
        <v>6.7836089816372986</v>
      </c>
      <c r="D9" s="86">
        <v>9026.4839296271512</v>
      </c>
      <c r="E9" s="88">
        <v>25.680565301158381</v>
      </c>
      <c r="F9" s="86">
        <v>16145.032264547019</v>
      </c>
      <c r="G9" s="88">
        <v>33.737074709642165</v>
      </c>
      <c r="H9" s="86">
        <v>11194.520220147851</v>
      </c>
      <c r="I9" s="88">
        <v>22.786178806506324</v>
      </c>
    </row>
    <row r="10" spans="1:9" ht="30" customHeight="1" x14ac:dyDescent="0.25">
      <c r="A10" s="7" t="s">
        <v>6</v>
      </c>
      <c r="B10" s="86">
        <v>7350.2470231197576</v>
      </c>
      <c r="C10" s="88">
        <v>25.36463507240428</v>
      </c>
      <c r="D10" s="86">
        <v>7199.6049386717414</v>
      </c>
      <c r="E10" s="88">
        <v>20.483050345134675</v>
      </c>
      <c r="F10" s="86">
        <v>9030.7509072943631</v>
      </c>
      <c r="G10" s="88">
        <v>18.870889388842414</v>
      </c>
      <c r="H10" s="86">
        <v>11155.601294870754</v>
      </c>
      <c r="I10" s="88">
        <v>22.706960262711572</v>
      </c>
    </row>
    <row r="11" spans="1:9" ht="27" customHeight="1" x14ac:dyDescent="0.25">
      <c r="A11" s="7" t="s">
        <v>7</v>
      </c>
      <c r="B11" s="86">
        <v>3522.3349255810995</v>
      </c>
      <c r="C11" s="88">
        <v>12.155066313979201</v>
      </c>
      <c r="D11" s="86">
        <v>3606.3113810059613</v>
      </c>
      <c r="E11" s="88">
        <v>10.260043183842425</v>
      </c>
      <c r="F11" s="86">
        <v>5378.7394161100756</v>
      </c>
      <c r="G11" s="88">
        <v>11.239552238212514</v>
      </c>
      <c r="H11" s="86">
        <v>5478.0766420894643</v>
      </c>
      <c r="I11" s="88">
        <v>11.150494297892086</v>
      </c>
    </row>
    <row r="12" spans="1:9" ht="27" customHeight="1" x14ac:dyDescent="0.25">
      <c r="A12" s="7" t="s">
        <v>15</v>
      </c>
      <c r="B12" s="86">
        <v>5063.3382060516578</v>
      </c>
      <c r="C12" s="88">
        <v>17.472844850070281</v>
      </c>
      <c r="D12" s="86">
        <v>5067.0931562745845</v>
      </c>
      <c r="E12" s="88">
        <v>14.416002698421376</v>
      </c>
      <c r="F12" s="86">
        <v>5431.5454741974618</v>
      </c>
      <c r="G12" s="88">
        <v>11.349897135492647</v>
      </c>
      <c r="H12" s="86">
        <v>7029.9764652022159</v>
      </c>
      <c r="I12" s="88">
        <v>14.309349359459492</v>
      </c>
    </row>
    <row r="13" spans="1:9" ht="24.75" customHeight="1" x14ac:dyDescent="0.25">
      <c r="A13" s="7" t="s">
        <v>14</v>
      </c>
      <c r="B13" s="86">
        <v>1875.3660653437553</v>
      </c>
      <c r="C13" s="88">
        <v>6.4716159504562016</v>
      </c>
      <c r="D13" s="86">
        <v>1723.4977013781586</v>
      </c>
      <c r="E13" s="88">
        <v>4.9033926844277218</v>
      </c>
      <c r="F13" s="86">
        <v>2549.3289268967796</v>
      </c>
      <c r="G13" s="88">
        <v>5.3271433006071884</v>
      </c>
      <c r="H13" s="86">
        <v>3349.1631555923368</v>
      </c>
      <c r="I13" s="88">
        <v>6.8171416920699457</v>
      </c>
    </row>
    <row r="14" spans="1:9" ht="39" customHeight="1" x14ac:dyDescent="0.25">
      <c r="A14" s="7" t="s">
        <v>8</v>
      </c>
      <c r="B14" s="86">
        <v>547.32793646669006</v>
      </c>
      <c r="C14" s="88">
        <v>1.8887492256712251</v>
      </c>
      <c r="D14" s="86">
        <v>703.69170049999991</v>
      </c>
      <c r="E14" s="88">
        <v>2.0020199235340446</v>
      </c>
      <c r="F14" s="86">
        <v>926.74048601785012</v>
      </c>
      <c r="G14" s="88">
        <v>1.9365407576106521</v>
      </c>
      <c r="H14" s="86">
        <v>1410.5335176574099</v>
      </c>
      <c r="I14" s="88">
        <v>2.8711073198175519</v>
      </c>
    </row>
    <row r="15" spans="1:9" ht="25.5" customHeight="1" x14ac:dyDescent="0.25">
      <c r="A15" s="7" t="s">
        <v>9</v>
      </c>
      <c r="B15" s="86">
        <v>5334.7144261892045</v>
      </c>
      <c r="C15" s="88">
        <v>18.40932477645454</v>
      </c>
      <c r="D15" s="86">
        <v>4762.2374617309288</v>
      </c>
      <c r="E15" s="88">
        <v>13.54868086721952</v>
      </c>
      <c r="F15" s="86">
        <v>5242.8639455099001</v>
      </c>
      <c r="G15" s="88">
        <v>10.955623359797571</v>
      </c>
      <c r="H15" s="86">
        <v>6599.4068746736539</v>
      </c>
      <c r="I15" s="88">
        <v>13.432935231342579</v>
      </c>
    </row>
    <row r="16" spans="1:9" ht="36" customHeight="1" x14ac:dyDescent="0.25">
      <c r="A16" s="7" t="s">
        <v>10</v>
      </c>
      <c r="B16" s="91">
        <v>-155.44220000000001</v>
      </c>
      <c r="C16" s="91">
        <v>-0.53640845885179733</v>
      </c>
      <c r="D16" s="91">
        <v>-322.93567698444105</v>
      </c>
      <c r="E16" s="91">
        <v>-0.91875981894262193</v>
      </c>
      <c r="F16" s="91">
        <v>-514.71840444528891</v>
      </c>
      <c r="G16" s="91">
        <v>-1.0755688177428204</v>
      </c>
      <c r="H16" s="91">
        <v>-991.69350403355509</v>
      </c>
      <c r="I16" s="91">
        <v>-2.018568465622097</v>
      </c>
    </row>
    <row r="17" spans="1:9" ht="27.75" customHeight="1" x14ac:dyDescent="0.25">
      <c r="A17" s="7" t="s">
        <v>11</v>
      </c>
      <c r="B17" s="86">
        <v>3474.6646999999998</v>
      </c>
      <c r="C17" s="88">
        <v>11.990563288178775</v>
      </c>
      <c r="D17" s="86">
        <v>3383.1011999999992</v>
      </c>
      <c r="E17" s="88">
        <v>9.6250048152044876</v>
      </c>
      <c r="F17" s="86">
        <v>3665.1769000000004</v>
      </c>
      <c r="G17" s="88">
        <v>7.6588479275376669</v>
      </c>
      <c r="H17" s="86">
        <v>3902.9695999999985</v>
      </c>
      <c r="I17" s="88">
        <v>7.9444014958225546</v>
      </c>
    </row>
    <row r="18" spans="1:9" ht="22.5" customHeight="1" x14ac:dyDescent="0.25">
      <c r="A18" s="14" t="s">
        <v>16</v>
      </c>
      <c r="B18" s="87">
        <v>28978.327510481457</v>
      </c>
      <c r="C18" s="89">
        <v>100</v>
      </c>
      <c r="D18" s="87">
        <v>35149.085792204081</v>
      </c>
      <c r="E18" s="89">
        <v>100.00000000000003</v>
      </c>
      <c r="F18" s="89">
        <v>47855.459916128159</v>
      </c>
      <c r="G18" s="89">
        <v>100</v>
      </c>
      <c r="H18" s="89">
        <v>49128.554266200124</v>
      </c>
      <c r="I18" s="89">
        <v>100.00000000000003</v>
      </c>
    </row>
    <row r="20" spans="1:9" ht="15.75" x14ac:dyDescent="0.25">
      <c r="A20" s="94"/>
    </row>
  </sheetData>
  <mergeCells count="10">
    <mergeCell ref="B5:I5"/>
    <mergeCell ref="B6:C6"/>
    <mergeCell ref="D6:E6"/>
    <mergeCell ref="F6:G6"/>
    <mergeCell ref="H6:I6"/>
    <mergeCell ref="A7:A8"/>
    <mergeCell ref="C7:C8"/>
    <mergeCell ref="E7:E8"/>
    <mergeCell ref="G7:G8"/>
    <mergeCell ref="I7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10" sqref="B10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8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79"/>
      <c r="B4" s="136" t="s">
        <v>84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78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79" t="s">
        <v>28</v>
      </c>
      <c r="C6" s="143" t="s">
        <v>47</v>
      </c>
      <c r="D6" s="79" t="s">
        <v>28</v>
      </c>
      <c r="E6" s="143" t="s">
        <v>47</v>
      </c>
      <c r="F6" s="79" t="s">
        <v>28</v>
      </c>
      <c r="G6" s="143" t="s">
        <v>48</v>
      </c>
      <c r="H6" s="79" t="s">
        <v>28</v>
      </c>
      <c r="I6" s="143" t="s">
        <v>48</v>
      </c>
    </row>
    <row r="7" spans="1:9" ht="15.75" x14ac:dyDescent="0.2">
      <c r="A7" s="146"/>
      <c r="B7" s="80" t="s">
        <v>46</v>
      </c>
      <c r="C7" s="144"/>
      <c r="D7" s="80" t="s">
        <v>46</v>
      </c>
      <c r="E7" s="144"/>
      <c r="F7" s="80" t="s">
        <v>46</v>
      </c>
      <c r="G7" s="144"/>
      <c r="H7" s="80" t="s">
        <v>46</v>
      </c>
      <c r="I7" s="144"/>
    </row>
    <row r="8" spans="1:9" ht="39.75" customHeight="1" x14ac:dyDescent="0.25">
      <c r="A8" s="36" t="s">
        <v>63</v>
      </c>
      <c r="B8" s="22">
        <v>38891.9</v>
      </c>
      <c r="C8" s="22">
        <v>114.9</v>
      </c>
      <c r="D8" s="22">
        <v>38294.800000000003</v>
      </c>
      <c r="E8" s="22">
        <v>110.3</v>
      </c>
      <c r="F8" s="22">
        <v>43050.5</v>
      </c>
      <c r="G8" s="22">
        <v>92.2</v>
      </c>
      <c r="H8" s="22">
        <v>44713.5</v>
      </c>
      <c r="I8" s="22">
        <v>99.8</v>
      </c>
    </row>
    <row r="9" spans="1:9" ht="15.75" x14ac:dyDescent="0.25">
      <c r="A9" s="36" t="s">
        <v>49</v>
      </c>
      <c r="B9" s="20"/>
      <c r="C9" s="22"/>
      <c r="D9" s="20"/>
      <c r="E9" s="22"/>
      <c r="F9" s="20"/>
      <c r="G9" s="22"/>
      <c r="H9" s="20"/>
      <c r="I9" s="22"/>
    </row>
    <row r="10" spans="1:9" ht="33.75" customHeight="1" x14ac:dyDescent="0.25">
      <c r="A10" s="36" t="s">
        <v>50</v>
      </c>
      <c r="B10" s="22">
        <v>32562.3</v>
      </c>
      <c r="C10" s="22">
        <v>96.2</v>
      </c>
      <c r="D10" s="22">
        <v>32413.8</v>
      </c>
      <c r="E10" s="22">
        <v>93.3</v>
      </c>
      <c r="F10" s="20">
        <v>34682.6</v>
      </c>
      <c r="G10" s="22">
        <v>74.3</v>
      </c>
      <c r="H10" s="22">
        <v>35478.699999999997</v>
      </c>
      <c r="I10" s="22">
        <v>79.2</v>
      </c>
    </row>
    <row r="11" spans="1:9" ht="33" customHeight="1" x14ac:dyDescent="0.25">
      <c r="A11" s="36" t="s">
        <v>51</v>
      </c>
      <c r="B11" s="20">
        <v>6161.4</v>
      </c>
      <c r="C11" s="22">
        <v>18.2</v>
      </c>
      <c r="D11" s="20">
        <v>5612.5</v>
      </c>
      <c r="E11" s="22">
        <v>16.2</v>
      </c>
      <c r="F11" s="22">
        <v>8184.4</v>
      </c>
      <c r="G11" s="22">
        <v>17.5</v>
      </c>
      <c r="H11" s="20">
        <v>9063.2999999999993</v>
      </c>
      <c r="I11" s="22">
        <v>20.2</v>
      </c>
    </row>
    <row r="12" spans="1:9" ht="15.75" x14ac:dyDescent="0.25">
      <c r="A12" s="36" t="s">
        <v>64</v>
      </c>
      <c r="B12" s="20"/>
      <c r="C12" s="22"/>
      <c r="D12" s="20"/>
      <c r="E12" s="22"/>
      <c r="F12" s="20"/>
      <c r="G12" s="22"/>
      <c r="H12" s="20"/>
      <c r="I12" s="22"/>
    </row>
    <row r="13" spans="1:9" ht="39.75" customHeight="1" x14ac:dyDescent="0.25">
      <c r="A13" s="36" t="s">
        <v>52</v>
      </c>
      <c r="B13" s="20">
        <v>3650.4</v>
      </c>
      <c r="C13" s="22">
        <v>10.8</v>
      </c>
      <c r="D13" s="20">
        <v>3294</v>
      </c>
      <c r="E13" s="22">
        <v>9.5</v>
      </c>
      <c r="F13" s="20">
        <v>5215.8</v>
      </c>
      <c r="G13" s="22">
        <v>11.2</v>
      </c>
      <c r="H13" s="22">
        <v>6616.7</v>
      </c>
      <c r="I13" s="22">
        <v>14.8</v>
      </c>
    </row>
    <row r="14" spans="1:9" ht="35.25" customHeight="1" x14ac:dyDescent="0.25">
      <c r="A14" s="36" t="s">
        <v>53</v>
      </c>
      <c r="B14" s="20">
        <v>2510.9</v>
      </c>
      <c r="C14" s="22" t="s">
        <v>85</v>
      </c>
      <c r="D14" s="20">
        <v>2318.5</v>
      </c>
      <c r="E14" s="22">
        <v>6.7</v>
      </c>
      <c r="F14" s="20">
        <v>2968.7</v>
      </c>
      <c r="G14" s="22">
        <v>6.4</v>
      </c>
      <c r="H14" s="20">
        <v>2446.6999999999998</v>
      </c>
      <c r="I14" s="22">
        <v>5.5</v>
      </c>
    </row>
    <row r="15" spans="1:9" ht="72.75" customHeight="1" x14ac:dyDescent="0.25">
      <c r="A15" s="36" t="s">
        <v>54</v>
      </c>
      <c r="B15" s="20">
        <v>168.2</v>
      </c>
      <c r="C15" s="22">
        <v>0.46023951400204338</v>
      </c>
      <c r="D15" s="20">
        <v>268.60000000000002</v>
      </c>
      <c r="E15" s="22">
        <v>0.8</v>
      </c>
      <c r="F15" s="20">
        <v>183.5</v>
      </c>
      <c r="G15" s="22">
        <v>0.4</v>
      </c>
      <c r="H15" s="22">
        <v>171.5</v>
      </c>
      <c r="I15" s="22">
        <v>0.4</v>
      </c>
    </row>
    <row r="16" spans="1:9" ht="30" customHeight="1" x14ac:dyDescent="0.25">
      <c r="A16" s="36" t="s">
        <v>55</v>
      </c>
      <c r="B16" s="22">
        <v>7955.3</v>
      </c>
      <c r="C16" s="22">
        <v>23.5</v>
      </c>
      <c r="D16" s="22">
        <v>10198.6</v>
      </c>
      <c r="E16" s="22">
        <v>29.4</v>
      </c>
      <c r="F16" s="20">
        <v>17070.099999999999</v>
      </c>
      <c r="G16" s="22">
        <v>36.6</v>
      </c>
      <c r="H16" s="22">
        <v>16992.7</v>
      </c>
      <c r="I16" s="22">
        <v>37.9</v>
      </c>
    </row>
    <row r="17" spans="1:9" ht="15.75" x14ac:dyDescent="0.25">
      <c r="A17" s="36" t="s">
        <v>49</v>
      </c>
      <c r="B17" s="20"/>
      <c r="C17" s="22"/>
      <c r="D17" s="20"/>
      <c r="E17" s="22"/>
      <c r="F17" s="20"/>
      <c r="G17" s="22"/>
      <c r="H17" s="20"/>
      <c r="I17" s="22"/>
    </row>
    <row r="18" spans="1:9" ht="41.25" customHeight="1" x14ac:dyDescent="0.25">
      <c r="A18" s="35" t="s">
        <v>56</v>
      </c>
      <c r="B18" s="22">
        <v>6781.5</v>
      </c>
      <c r="C18" s="22">
        <v>20</v>
      </c>
      <c r="D18" s="22">
        <v>9907.7000000000007</v>
      </c>
      <c r="E18" s="22">
        <v>28.5</v>
      </c>
      <c r="F18" s="20">
        <v>11967.8</v>
      </c>
      <c r="G18" s="22">
        <v>25.6</v>
      </c>
      <c r="H18" s="22">
        <v>17046.099999999999</v>
      </c>
      <c r="I18" s="22">
        <v>38.1</v>
      </c>
    </row>
    <row r="19" spans="1:9" ht="50.25" customHeight="1" x14ac:dyDescent="0.25">
      <c r="A19" s="36" t="s">
        <v>77</v>
      </c>
      <c r="B19" s="22">
        <v>1173.8</v>
      </c>
      <c r="C19" s="22">
        <v>3.5</v>
      </c>
      <c r="D19" s="22">
        <v>290.89999999999998</v>
      </c>
      <c r="E19" s="22">
        <v>0.8</v>
      </c>
      <c r="F19" s="20">
        <v>5102.3</v>
      </c>
      <c r="G19" s="22">
        <v>10.9</v>
      </c>
      <c r="H19" s="20">
        <v>-53.4</v>
      </c>
      <c r="I19" s="22">
        <v>-0.1</v>
      </c>
    </row>
    <row r="20" spans="1:9" ht="44.25" customHeight="1" x14ac:dyDescent="0.25">
      <c r="A20" s="36" t="s">
        <v>57</v>
      </c>
      <c r="B20" s="22">
        <v>3566.2</v>
      </c>
      <c r="C20" s="22">
        <v>10.5</v>
      </c>
      <c r="D20" s="22">
        <v>4068.7</v>
      </c>
      <c r="E20" s="22">
        <v>11.7</v>
      </c>
      <c r="F20" s="20">
        <v>4608.5</v>
      </c>
      <c r="G20" s="22">
        <v>9.9</v>
      </c>
      <c r="H20" s="20">
        <v>5224.2</v>
      </c>
      <c r="I20" s="22">
        <v>11.7</v>
      </c>
    </row>
    <row r="21" spans="1:9" ht="41.25" customHeight="1" x14ac:dyDescent="0.25">
      <c r="A21" s="36" t="s">
        <v>58</v>
      </c>
      <c r="B21" s="20">
        <v>16578.5</v>
      </c>
      <c r="C21" s="22">
        <v>49</v>
      </c>
      <c r="D21" s="20">
        <v>17830.2</v>
      </c>
      <c r="E21" s="22">
        <v>51.3</v>
      </c>
      <c r="F21" s="22">
        <v>18029.7</v>
      </c>
      <c r="G21" s="22">
        <v>38.6</v>
      </c>
      <c r="H21" s="22">
        <v>22146.6</v>
      </c>
      <c r="I21" s="22">
        <v>49.5</v>
      </c>
    </row>
    <row r="22" spans="1:9" ht="19.5" customHeight="1" x14ac:dyDescent="0.25">
      <c r="A22" s="57" t="s">
        <v>75</v>
      </c>
      <c r="B22" s="20">
        <v>-4856.5</v>
      </c>
      <c r="C22" s="20"/>
      <c r="D22" s="20">
        <v>417.2</v>
      </c>
      <c r="E22" s="20"/>
      <c r="F22" s="22">
        <v>1156.0999999999999</v>
      </c>
      <c r="G22" s="20"/>
      <c r="H22" s="22">
        <v>4344.7</v>
      </c>
      <c r="I22" s="22"/>
    </row>
    <row r="23" spans="1:9" ht="37.5" customHeight="1" x14ac:dyDescent="0.25">
      <c r="A23" s="36" t="s">
        <v>59</v>
      </c>
      <c r="B23" s="32">
        <v>33834.800000000003</v>
      </c>
      <c r="C23" s="32">
        <v>100</v>
      </c>
      <c r="D23" s="32">
        <v>34731.9</v>
      </c>
      <c r="E23" s="32">
        <v>99.999999999999986</v>
      </c>
      <c r="F23" s="32">
        <v>46699.4</v>
      </c>
      <c r="G23" s="32">
        <v>100.00000000000001</v>
      </c>
      <c r="H23" s="32">
        <v>44783.8</v>
      </c>
      <c r="I23" s="32">
        <v>100</v>
      </c>
    </row>
    <row r="24" spans="1:9" x14ac:dyDescent="0.2">
      <c r="B24" s="55"/>
      <c r="C24" s="55"/>
      <c r="D24" s="55"/>
      <c r="E24" s="55"/>
      <c r="F24" s="55"/>
      <c r="G24" s="55"/>
      <c r="H24" s="55"/>
      <c r="I24" s="55"/>
    </row>
    <row r="25" spans="1:9" x14ac:dyDescent="0.2">
      <c r="B25" s="55">
        <f>B23-'2024 истеҳ.тоҷ'!B17</f>
        <v>4856.4724895185464</v>
      </c>
      <c r="D25" s="55">
        <f>D23-'2024 истеҳ.тоҷ'!D17</f>
        <v>-417.18579220407992</v>
      </c>
      <c r="F25" s="55">
        <f>F23-'2024 истеҳ.тоҷ'!F17</f>
        <v>-1156.0599161281571</v>
      </c>
      <c r="H25" s="55">
        <f>H23-'2024 истеҳ.тоҷ'!H17</f>
        <v>-4344.7542662001215</v>
      </c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zoomScaleNormal="100" workbookViewId="0">
      <selection activeCell="A24" sqref="A24:XFD27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7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39"/>
      <c r="B4" s="136" t="s">
        <v>70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37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39" t="s">
        <v>28</v>
      </c>
      <c r="C6" s="143" t="s">
        <v>47</v>
      </c>
      <c r="D6" s="39" t="s">
        <v>28</v>
      </c>
      <c r="E6" s="143" t="s">
        <v>47</v>
      </c>
      <c r="F6" s="39" t="s">
        <v>28</v>
      </c>
      <c r="G6" s="143" t="s">
        <v>48</v>
      </c>
      <c r="H6" s="39" t="s">
        <v>28</v>
      </c>
      <c r="I6" s="143" t="s">
        <v>48</v>
      </c>
    </row>
    <row r="7" spans="1:9" ht="15.75" x14ac:dyDescent="0.2">
      <c r="A7" s="146"/>
      <c r="B7" s="34" t="s">
        <v>46</v>
      </c>
      <c r="C7" s="144"/>
      <c r="D7" s="38" t="s">
        <v>46</v>
      </c>
      <c r="E7" s="144"/>
      <c r="F7" s="38" t="s">
        <v>46</v>
      </c>
      <c r="G7" s="144"/>
      <c r="H7" s="38" t="s">
        <v>46</v>
      </c>
      <c r="I7" s="144"/>
    </row>
    <row r="8" spans="1:9" ht="39.75" customHeight="1" x14ac:dyDescent="0.25">
      <c r="A8" s="36" t="s">
        <v>63</v>
      </c>
      <c r="B8" s="22">
        <v>16628.099999999999</v>
      </c>
      <c r="C8" s="22">
        <v>102</v>
      </c>
      <c r="D8" s="22">
        <v>18759.3</v>
      </c>
      <c r="E8" s="12">
        <v>100.8</v>
      </c>
      <c r="F8" s="22">
        <v>19207.5</v>
      </c>
      <c r="G8" s="6">
        <v>80.5</v>
      </c>
      <c r="H8" s="22">
        <v>20266.7</v>
      </c>
      <c r="I8" s="6">
        <v>80.5</v>
      </c>
    </row>
    <row r="9" spans="1:9" ht="15.75" x14ac:dyDescent="0.25">
      <c r="A9" s="36" t="s">
        <v>49</v>
      </c>
      <c r="B9" s="6"/>
      <c r="C9" s="6"/>
      <c r="D9" s="6"/>
      <c r="E9" s="6"/>
      <c r="F9" s="6"/>
      <c r="G9" s="6"/>
      <c r="H9" s="6"/>
      <c r="I9" s="30"/>
    </row>
    <row r="10" spans="1:9" ht="33.75" customHeight="1" x14ac:dyDescent="0.25">
      <c r="A10" s="36" t="s">
        <v>50</v>
      </c>
      <c r="B10" s="12">
        <v>14401.3</v>
      </c>
      <c r="C10" s="6">
        <v>88.4</v>
      </c>
      <c r="D10" s="12">
        <v>16263.7</v>
      </c>
      <c r="E10" s="12">
        <v>87.4</v>
      </c>
      <c r="F10" s="6">
        <v>16746.8</v>
      </c>
      <c r="G10" s="6">
        <v>70.2</v>
      </c>
      <c r="H10" s="12">
        <v>17172.2</v>
      </c>
      <c r="I10" s="6">
        <v>68.2</v>
      </c>
    </row>
    <row r="11" spans="1:9" ht="33" customHeight="1" x14ac:dyDescent="0.25">
      <c r="A11" s="36" t="s">
        <v>51</v>
      </c>
      <c r="B11" s="6">
        <v>2109.4</v>
      </c>
      <c r="C11" s="6">
        <v>12.9</v>
      </c>
      <c r="D11" s="12">
        <v>2349</v>
      </c>
      <c r="E11" s="6">
        <v>12.6</v>
      </c>
      <c r="F11" s="6">
        <v>2271.9</v>
      </c>
      <c r="G11" s="12">
        <v>9.5</v>
      </c>
      <c r="H11" s="12">
        <v>2982</v>
      </c>
      <c r="I11" s="6">
        <v>11.8</v>
      </c>
    </row>
    <row r="12" spans="1:9" ht="15.75" x14ac:dyDescent="0.25">
      <c r="A12" s="36" t="s">
        <v>64</v>
      </c>
      <c r="B12" s="6"/>
      <c r="C12" s="6"/>
      <c r="D12" s="6"/>
      <c r="E12" s="6"/>
      <c r="F12" s="6"/>
      <c r="G12" s="6"/>
      <c r="H12" s="6"/>
      <c r="I12" s="6"/>
    </row>
    <row r="13" spans="1:9" ht="39.75" customHeight="1" x14ac:dyDescent="0.25">
      <c r="A13" s="36" t="s">
        <v>52</v>
      </c>
      <c r="B13" s="12">
        <v>1389</v>
      </c>
      <c r="C13" s="6">
        <v>8.5</v>
      </c>
      <c r="D13" s="12">
        <v>1572</v>
      </c>
      <c r="E13" s="12">
        <v>8.4</v>
      </c>
      <c r="F13" s="6">
        <v>1447.4</v>
      </c>
      <c r="G13" s="6">
        <v>6.1</v>
      </c>
      <c r="H13" s="12">
        <v>1910.1</v>
      </c>
      <c r="I13" s="6">
        <v>7.6</v>
      </c>
    </row>
    <row r="14" spans="1:9" ht="35.25" customHeight="1" x14ac:dyDescent="0.25">
      <c r="A14" s="36" t="s">
        <v>53</v>
      </c>
      <c r="B14" s="6">
        <v>720.4</v>
      </c>
      <c r="C14" s="6">
        <v>4.4000000000000004</v>
      </c>
      <c r="D14" s="12">
        <v>777</v>
      </c>
      <c r="E14" s="12">
        <v>4.2</v>
      </c>
      <c r="F14" s="6">
        <v>824.5</v>
      </c>
      <c r="G14" s="6">
        <v>3.4</v>
      </c>
      <c r="H14" s="6">
        <v>1071.9000000000001</v>
      </c>
      <c r="I14" s="12">
        <v>4.3</v>
      </c>
    </row>
    <row r="15" spans="1:9" ht="72.75" customHeight="1" x14ac:dyDescent="0.25">
      <c r="A15" s="36" t="s">
        <v>54</v>
      </c>
      <c r="B15" s="6">
        <v>117.4</v>
      </c>
      <c r="C15" s="6">
        <v>0.7</v>
      </c>
      <c r="D15" s="12">
        <v>146.6</v>
      </c>
      <c r="E15" s="6">
        <v>0.8</v>
      </c>
      <c r="F15" s="6">
        <v>188.8</v>
      </c>
      <c r="G15" s="6">
        <v>0.8</v>
      </c>
      <c r="H15" s="12">
        <v>112.5</v>
      </c>
      <c r="I15" s="6">
        <v>0.4</v>
      </c>
    </row>
    <row r="16" spans="1:9" ht="30" customHeight="1" x14ac:dyDescent="0.25">
      <c r="A16" s="36" t="s">
        <v>55</v>
      </c>
      <c r="B16" s="12">
        <v>3143.8</v>
      </c>
      <c r="C16" s="12">
        <v>19.3</v>
      </c>
      <c r="D16" s="12">
        <v>4766.3</v>
      </c>
      <c r="E16" s="12">
        <v>25.6</v>
      </c>
      <c r="F16" s="12">
        <v>6594.4000000000015</v>
      </c>
      <c r="G16" s="12">
        <v>27.6</v>
      </c>
      <c r="H16" s="12">
        <v>12307.800000000001</v>
      </c>
      <c r="I16" s="12">
        <v>48.8</v>
      </c>
    </row>
    <row r="17" spans="1:9" ht="15.75" x14ac:dyDescent="0.25">
      <c r="A17" s="36" t="s">
        <v>49</v>
      </c>
      <c r="B17" s="6"/>
      <c r="C17" s="6"/>
      <c r="D17" s="6"/>
      <c r="E17" s="6"/>
      <c r="F17" s="6"/>
      <c r="G17" s="6"/>
      <c r="H17" s="6"/>
      <c r="I17" s="6"/>
    </row>
    <row r="18" spans="1:9" ht="41.25" customHeight="1" x14ac:dyDescent="0.25">
      <c r="A18" s="35" t="s">
        <v>56</v>
      </c>
      <c r="B18" s="12">
        <v>5145.6000000000004</v>
      </c>
      <c r="C18" s="6">
        <v>31.6</v>
      </c>
      <c r="D18" s="6">
        <v>4840.6000000000004</v>
      </c>
      <c r="E18" s="12">
        <v>26</v>
      </c>
      <c r="F18" s="6">
        <v>5291.5</v>
      </c>
      <c r="G18" s="6">
        <v>22.2</v>
      </c>
      <c r="H18" s="12">
        <v>7872.7</v>
      </c>
      <c r="I18" s="12">
        <v>31.2</v>
      </c>
    </row>
    <row r="19" spans="1:9" ht="74.25" customHeight="1" x14ac:dyDescent="0.25">
      <c r="A19" s="36" t="s">
        <v>65</v>
      </c>
      <c r="B19" s="12">
        <v>-2001.8</v>
      </c>
      <c r="C19" s="12">
        <v>-12.3</v>
      </c>
      <c r="D19" s="6">
        <v>-74.299999999999955</v>
      </c>
      <c r="E19" s="12">
        <v>-0.4</v>
      </c>
      <c r="F19" s="6">
        <v>1302.9000000000015</v>
      </c>
      <c r="G19" s="6">
        <v>5.4</v>
      </c>
      <c r="H19" s="6">
        <v>4435.1000000000013</v>
      </c>
      <c r="I19" s="6">
        <v>17.600000000000001</v>
      </c>
    </row>
    <row r="20" spans="1:9" ht="44.25" customHeight="1" x14ac:dyDescent="0.25">
      <c r="A20" s="36" t="s">
        <v>57</v>
      </c>
      <c r="B20" s="12">
        <v>4532</v>
      </c>
      <c r="C20" s="12">
        <v>27.8</v>
      </c>
      <c r="D20" s="12">
        <v>1789.1</v>
      </c>
      <c r="E20" s="6">
        <v>9.6</v>
      </c>
      <c r="F20" s="6">
        <v>5635.6</v>
      </c>
      <c r="G20" s="6">
        <v>23.6</v>
      </c>
      <c r="H20" s="6">
        <v>2588.5</v>
      </c>
      <c r="I20" s="6">
        <v>10.3</v>
      </c>
    </row>
    <row r="21" spans="1:9" ht="41.25" customHeight="1" x14ac:dyDescent="0.25">
      <c r="A21" s="36" t="s">
        <v>58</v>
      </c>
      <c r="B21" s="6">
        <v>8007.9</v>
      </c>
      <c r="C21" s="12">
        <v>49.1</v>
      </c>
      <c r="D21" s="6">
        <v>6704.3</v>
      </c>
      <c r="E21" s="12">
        <v>36</v>
      </c>
      <c r="F21" s="6">
        <v>7566.5</v>
      </c>
      <c r="G21" s="6">
        <v>31.7</v>
      </c>
      <c r="H21" s="12">
        <v>9982.1</v>
      </c>
      <c r="I21" s="6">
        <v>39.6</v>
      </c>
    </row>
    <row r="22" spans="1:9" ht="37.5" customHeight="1" x14ac:dyDescent="0.25">
      <c r="A22" s="36" t="s">
        <v>59</v>
      </c>
      <c r="B22" s="32">
        <v>16296</v>
      </c>
      <c r="C22" s="24">
        <v>100</v>
      </c>
      <c r="D22" s="24">
        <v>18610.400000000001</v>
      </c>
      <c r="E22" s="24">
        <v>100</v>
      </c>
      <c r="F22" s="40">
        <v>23871</v>
      </c>
      <c r="G22" s="24">
        <v>100</v>
      </c>
      <c r="H22" s="40">
        <v>25180.9</v>
      </c>
      <c r="I22" s="24">
        <v>100</v>
      </c>
    </row>
  </sheetData>
  <mergeCells count="11">
    <mergeCell ref="B3:I3"/>
    <mergeCell ref="B4:I4"/>
    <mergeCell ref="B5:C5"/>
    <mergeCell ref="H5:I5"/>
    <mergeCell ref="A6:A7"/>
    <mergeCell ref="C6:C7"/>
    <mergeCell ref="E6:E7"/>
    <mergeCell ref="G6:G7"/>
    <mergeCell ref="I6:I7"/>
    <mergeCell ref="D5:E5"/>
    <mergeCell ref="F5:G5"/>
  </mergeCells>
  <pageMargins left="0.7" right="0.7" top="0.75" bottom="0.75" header="0.3" footer="0.3"/>
  <pageSetup paperSize="9"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90" zoomScaleNormal="100" zoomScaleSheetLayoutView="90" workbookViewId="0">
      <selection activeCell="B26" sqref="B26"/>
    </sheetView>
  </sheetViews>
  <sheetFormatPr defaultRowHeight="15" x14ac:dyDescent="0.25"/>
  <cols>
    <col min="1" max="1" width="33.570312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9"/>
      <c r="C3" s="159"/>
      <c r="D3" s="159"/>
      <c r="E3" s="159"/>
      <c r="F3" s="159"/>
      <c r="G3" s="159"/>
      <c r="H3" s="159"/>
      <c r="I3" s="159"/>
    </row>
    <row r="4" spans="1:9" ht="15.75" customHeight="1" x14ac:dyDescent="0.25">
      <c r="A4" s="85"/>
      <c r="B4" s="156" t="s">
        <v>83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83"/>
      <c r="B5" s="156" t="s">
        <v>1</v>
      </c>
      <c r="C5" s="152"/>
      <c r="D5" s="156" t="s">
        <v>2</v>
      </c>
      <c r="E5" s="152"/>
      <c r="F5" s="156" t="s">
        <v>3</v>
      </c>
      <c r="G5" s="152"/>
      <c r="H5" s="156" t="s">
        <v>4</v>
      </c>
      <c r="I5" s="152"/>
    </row>
    <row r="6" spans="1:9" ht="15.75" customHeight="1" x14ac:dyDescent="0.25">
      <c r="A6" s="153"/>
      <c r="B6" s="81" t="s">
        <v>28</v>
      </c>
      <c r="C6" s="158" t="s">
        <v>5</v>
      </c>
      <c r="D6" s="85" t="s">
        <v>28</v>
      </c>
      <c r="E6" s="158" t="s">
        <v>5</v>
      </c>
      <c r="F6" s="85" t="s">
        <v>28</v>
      </c>
      <c r="G6" s="158" t="s">
        <v>5</v>
      </c>
      <c r="H6" s="85" t="s">
        <v>28</v>
      </c>
      <c r="I6" s="158" t="s">
        <v>5</v>
      </c>
    </row>
    <row r="7" spans="1:9" ht="15.75" x14ac:dyDescent="0.25">
      <c r="A7" s="154"/>
      <c r="B7" s="82" t="s">
        <v>29</v>
      </c>
      <c r="C7" s="154"/>
      <c r="D7" s="84" t="s">
        <v>29</v>
      </c>
      <c r="E7" s="154"/>
      <c r="F7" s="84" t="s">
        <v>29</v>
      </c>
      <c r="G7" s="154"/>
      <c r="H7" s="84" t="s">
        <v>29</v>
      </c>
      <c r="I7" s="154"/>
    </row>
    <row r="8" spans="1:9" ht="39.75" customHeight="1" x14ac:dyDescent="0.25">
      <c r="A8" s="31" t="s">
        <v>30</v>
      </c>
      <c r="B8" s="91">
        <v>38891.9</v>
      </c>
      <c r="C8" s="91">
        <v>114.9</v>
      </c>
      <c r="D8" s="91">
        <v>38294.800000000003</v>
      </c>
      <c r="E8" s="90">
        <v>110.3</v>
      </c>
      <c r="F8" s="91">
        <v>43050.5</v>
      </c>
      <c r="G8" s="90">
        <v>92.2</v>
      </c>
      <c r="H8" s="91">
        <v>44713.5</v>
      </c>
      <c r="I8" s="90">
        <v>99.8</v>
      </c>
    </row>
    <row r="9" spans="1:9" ht="15.75" x14ac:dyDescent="0.25">
      <c r="A9" s="26" t="s">
        <v>31</v>
      </c>
      <c r="B9" s="90"/>
      <c r="C9" s="90"/>
      <c r="D9" s="90"/>
      <c r="E9" s="90"/>
      <c r="F9" s="90"/>
      <c r="G9" s="90"/>
      <c r="H9" s="90"/>
      <c r="I9" s="102"/>
    </row>
    <row r="10" spans="1:9" ht="24" customHeight="1" x14ac:dyDescent="0.25">
      <c r="A10" s="27" t="s">
        <v>32</v>
      </c>
      <c r="B10" s="90">
        <v>32562.3</v>
      </c>
      <c r="C10" s="90">
        <v>96.2</v>
      </c>
      <c r="D10" s="90">
        <v>32413.8</v>
      </c>
      <c r="E10" s="90">
        <v>93.3</v>
      </c>
      <c r="F10" s="90">
        <v>34682.6</v>
      </c>
      <c r="G10" s="90">
        <v>74.3</v>
      </c>
      <c r="H10" s="90">
        <v>35478.699999999997</v>
      </c>
      <c r="I10" s="90">
        <v>79.2</v>
      </c>
    </row>
    <row r="11" spans="1:9" ht="33" customHeight="1" x14ac:dyDescent="0.25">
      <c r="A11" s="27" t="s">
        <v>33</v>
      </c>
      <c r="B11" s="90">
        <v>6161.4</v>
      </c>
      <c r="C11" s="90">
        <v>18.2</v>
      </c>
      <c r="D11" s="90">
        <v>5612.5</v>
      </c>
      <c r="E11" s="90">
        <v>16.2</v>
      </c>
      <c r="F11" s="90">
        <v>8184.4</v>
      </c>
      <c r="G11" s="90">
        <v>17.5</v>
      </c>
      <c r="H11" s="90">
        <v>9063.2999999999993</v>
      </c>
      <c r="I11" s="90">
        <v>20.2</v>
      </c>
    </row>
    <row r="12" spans="1:9" ht="15.75" x14ac:dyDescent="0.25">
      <c r="A12" s="26" t="s">
        <v>34</v>
      </c>
      <c r="B12" s="90"/>
      <c r="C12" s="90"/>
      <c r="D12" s="90"/>
      <c r="E12" s="90"/>
      <c r="F12" s="90"/>
      <c r="G12" s="90"/>
      <c r="H12" s="90"/>
      <c r="I12" s="90"/>
    </row>
    <row r="13" spans="1:9" ht="43.5" customHeight="1" x14ac:dyDescent="0.25">
      <c r="A13" s="27" t="s">
        <v>35</v>
      </c>
      <c r="B13" s="90">
        <v>3650.4</v>
      </c>
      <c r="C13" s="90">
        <v>10.8</v>
      </c>
      <c r="D13" s="90">
        <v>3294</v>
      </c>
      <c r="E13" s="90">
        <v>9.5</v>
      </c>
      <c r="F13" s="90">
        <v>5215.8</v>
      </c>
      <c r="G13" s="90">
        <v>11.2</v>
      </c>
      <c r="H13" s="90">
        <v>6616.7</v>
      </c>
      <c r="I13" s="90">
        <v>14.8</v>
      </c>
    </row>
    <row r="14" spans="1:9" ht="39.75" customHeight="1" x14ac:dyDescent="0.25">
      <c r="A14" s="27" t="s">
        <v>36</v>
      </c>
      <c r="B14" s="90">
        <v>2510.9</v>
      </c>
      <c r="C14" s="90" t="s">
        <v>85</v>
      </c>
      <c r="D14" s="90">
        <v>2318.5</v>
      </c>
      <c r="E14" s="90">
        <v>6.7</v>
      </c>
      <c r="F14" s="90">
        <v>2968.7</v>
      </c>
      <c r="G14" s="90">
        <v>6.4</v>
      </c>
      <c r="H14" s="90">
        <v>2446.6999999999998</v>
      </c>
      <c r="I14" s="90">
        <v>5.5</v>
      </c>
    </row>
    <row r="15" spans="1:9" ht="72.75" customHeight="1" x14ac:dyDescent="0.25">
      <c r="A15" s="27" t="s">
        <v>43</v>
      </c>
      <c r="B15" s="90">
        <v>168.2</v>
      </c>
      <c r="C15" s="90">
        <v>0.46023951400204338</v>
      </c>
      <c r="D15" s="90">
        <v>268.60000000000002</v>
      </c>
      <c r="E15" s="90">
        <v>0.8</v>
      </c>
      <c r="F15" s="90">
        <v>183.5</v>
      </c>
      <c r="G15" s="90">
        <v>0.4</v>
      </c>
      <c r="H15" s="90">
        <v>171.5</v>
      </c>
      <c r="I15" s="90">
        <v>0.4</v>
      </c>
    </row>
    <row r="16" spans="1:9" ht="30" customHeight="1" x14ac:dyDescent="0.25">
      <c r="A16" s="27" t="s">
        <v>37</v>
      </c>
      <c r="B16" s="90">
        <v>7955.3</v>
      </c>
      <c r="C16" s="90">
        <v>23.5</v>
      </c>
      <c r="D16" s="90">
        <v>10198.6</v>
      </c>
      <c r="E16" s="90">
        <v>29.4</v>
      </c>
      <c r="F16" s="90">
        <v>17070.099999999999</v>
      </c>
      <c r="G16" s="90">
        <v>36.6</v>
      </c>
      <c r="H16" s="90">
        <v>16992.7</v>
      </c>
      <c r="I16" s="90">
        <v>37.9</v>
      </c>
    </row>
    <row r="17" spans="1:9" ht="15.75" x14ac:dyDescent="0.25">
      <c r="A17" s="26" t="s">
        <v>31</v>
      </c>
      <c r="B17" s="90"/>
      <c r="C17" s="90"/>
      <c r="D17" s="90"/>
      <c r="E17" s="90"/>
      <c r="F17" s="90"/>
      <c r="G17" s="90"/>
      <c r="H17" s="90"/>
      <c r="I17" s="90"/>
    </row>
    <row r="18" spans="1:9" ht="31.5" customHeight="1" x14ac:dyDescent="0.25">
      <c r="A18" s="27" t="s">
        <v>38</v>
      </c>
      <c r="B18" s="90">
        <v>6781.5</v>
      </c>
      <c r="C18" s="90">
        <v>20</v>
      </c>
      <c r="D18" s="90">
        <v>9907.7000000000007</v>
      </c>
      <c r="E18" s="90">
        <v>28.5</v>
      </c>
      <c r="F18" s="90">
        <v>11967.8</v>
      </c>
      <c r="G18" s="90">
        <v>25.6</v>
      </c>
      <c r="H18" s="90">
        <v>17046.099999999999</v>
      </c>
      <c r="I18" s="90">
        <v>38.1</v>
      </c>
    </row>
    <row r="19" spans="1:9" ht="59.25" customHeight="1" x14ac:dyDescent="0.25">
      <c r="A19" s="28" t="s">
        <v>76</v>
      </c>
      <c r="B19" s="90">
        <v>1173.8</v>
      </c>
      <c r="C19" s="90">
        <v>3.5</v>
      </c>
      <c r="D19" s="90">
        <v>290.89999999999998</v>
      </c>
      <c r="E19" s="90">
        <v>0.8</v>
      </c>
      <c r="F19" s="90">
        <v>5102.3</v>
      </c>
      <c r="G19" s="90">
        <v>10.9</v>
      </c>
      <c r="H19" s="90">
        <v>-53.4</v>
      </c>
      <c r="I19" s="90">
        <v>-0.1</v>
      </c>
    </row>
    <row r="20" spans="1:9" ht="21" customHeight="1" x14ac:dyDescent="0.25">
      <c r="A20" s="27" t="s">
        <v>40</v>
      </c>
      <c r="B20" s="90">
        <v>3566.2</v>
      </c>
      <c r="C20" s="90">
        <v>10.5</v>
      </c>
      <c r="D20" s="90">
        <v>4068.7</v>
      </c>
      <c r="E20" s="90">
        <v>11.7</v>
      </c>
      <c r="F20" s="90">
        <v>4608.5</v>
      </c>
      <c r="G20" s="90">
        <v>9.9</v>
      </c>
      <c r="H20" s="90">
        <v>5224.2</v>
      </c>
      <c r="I20" s="90">
        <v>11.7</v>
      </c>
    </row>
    <row r="21" spans="1:9" ht="20.25" customHeight="1" x14ac:dyDescent="0.25">
      <c r="A21" s="27" t="s">
        <v>41</v>
      </c>
      <c r="B21" s="90">
        <v>16578.5</v>
      </c>
      <c r="C21" s="90">
        <v>49</v>
      </c>
      <c r="D21" s="90">
        <v>17830.2</v>
      </c>
      <c r="E21" s="90">
        <v>51.3</v>
      </c>
      <c r="F21" s="90">
        <v>18029.7</v>
      </c>
      <c r="G21" s="90">
        <v>38.6</v>
      </c>
      <c r="H21" s="90">
        <v>22146.6</v>
      </c>
      <c r="I21" s="90">
        <v>49.5</v>
      </c>
    </row>
    <row r="22" spans="1:9" ht="22.5" customHeight="1" x14ac:dyDescent="0.25">
      <c r="A22" s="58" t="s">
        <v>73</v>
      </c>
      <c r="B22" s="90">
        <v>-4856.5</v>
      </c>
      <c r="C22" s="90"/>
      <c r="D22" s="90">
        <v>417.2</v>
      </c>
      <c r="E22" s="90"/>
      <c r="F22" s="90">
        <v>1156.0999999999999</v>
      </c>
      <c r="G22" s="90"/>
      <c r="H22" s="90">
        <v>4344.7</v>
      </c>
      <c r="I22" s="90"/>
    </row>
    <row r="23" spans="1:9" ht="41.25" customHeight="1" x14ac:dyDescent="0.25">
      <c r="A23" s="29" t="s">
        <v>42</v>
      </c>
      <c r="B23" s="103">
        <v>33834.800000000003</v>
      </c>
      <c r="C23" s="104">
        <v>100</v>
      </c>
      <c r="D23" s="103">
        <v>34731.9</v>
      </c>
      <c r="E23" s="104">
        <v>99.999999999999986</v>
      </c>
      <c r="F23" s="103">
        <v>46699.4</v>
      </c>
      <c r="G23" s="104">
        <v>100.00000000000001</v>
      </c>
      <c r="H23" s="103">
        <v>44783.8</v>
      </c>
      <c r="I23" s="104">
        <v>100</v>
      </c>
    </row>
    <row r="25" spans="1:9" ht="15.75" x14ac:dyDescent="0.25">
      <c r="A25" s="25"/>
      <c r="B25" s="41"/>
      <c r="D25" s="41"/>
    </row>
    <row r="26" spans="1:9" x14ac:dyDescent="0.25">
      <c r="B26" s="41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19" sqref="B19"/>
    </sheetView>
  </sheetViews>
  <sheetFormatPr defaultRowHeight="15" x14ac:dyDescent="0.25"/>
  <cols>
    <col min="1" max="1" width="30" customWidth="1"/>
    <col min="2" max="2" width="11.42578125" customWidth="1"/>
    <col min="3" max="3" width="10.28515625" customWidth="1"/>
    <col min="4" max="4" width="11.42578125" customWidth="1"/>
    <col min="5" max="5" width="10.5703125" customWidth="1"/>
    <col min="6" max="6" width="11.42578125" customWidth="1"/>
    <col min="7" max="7" width="10.85546875" customWidth="1"/>
    <col min="8" max="8" width="11.42578125" customWidth="1"/>
    <col min="9" max="9" width="10.42578125" customWidth="1"/>
  </cols>
  <sheetData>
    <row r="1" spans="1:9" x14ac:dyDescent="0.25">
      <c r="A1" s="17" t="s">
        <v>66</v>
      </c>
    </row>
    <row r="2" spans="1:9" x14ac:dyDescent="0.25">
      <c r="A2" s="17" t="s">
        <v>68</v>
      </c>
    </row>
    <row r="3" spans="1:9" x14ac:dyDescent="0.25">
      <c r="A3" s="17"/>
    </row>
    <row r="4" spans="1:9" ht="15.75" x14ac:dyDescent="0.25">
      <c r="A4" s="79"/>
      <c r="B4" s="136" t="s">
        <v>87</v>
      </c>
      <c r="C4" s="137"/>
      <c r="D4" s="137"/>
      <c r="E4" s="137"/>
      <c r="F4" s="137"/>
      <c r="G4" s="137"/>
      <c r="H4" s="137"/>
      <c r="I4" s="138"/>
    </row>
    <row r="5" spans="1:9" ht="15.75" x14ac:dyDescent="0.25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x14ac:dyDescent="0.25">
      <c r="A6" s="139"/>
      <c r="B6" s="79" t="s">
        <v>28</v>
      </c>
      <c r="C6" s="143" t="s">
        <v>47</v>
      </c>
      <c r="D6" s="79" t="s">
        <v>28</v>
      </c>
      <c r="E6" s="143" t="s">
        <v>47</v>
      </c>
      <c r="F6" s="79" t="s">
        <v>28</v>
      </c>
      <c r="G6" s="143" t="s">
        <v>48</v>
      </c>
      <c r="H6" s="79" t="s">
        <v>28</v>
      </c>
      <c r="I6" s="143" t="s">
        <v>48</v>
      </c>
    </row>
    <row r="7" spans="1:9" ht="15.75" x14ac:dyDescent="0.25">
      <c r="A7" s="80"/>
      <c r="B7" s="80" t="s">
        <v>46</v>
      </c>
      <c r="C7" s="144"/>
      <c r="D7" s="80" t="s">
        <v>46</v>
      </c>
      <c r="E7" s="144"/>
      <c r="F7" s="80" t="s">
        <v>46</v>
      </c>
      <c r="G7" s="144"/>
      <c r="H7" s="80" t="s">
        <v>46</v>
      </c>
      <c r="I7" s="144"/>
    </row>
    <row r="8" spans="1:9" ht="28.5" customHeight="1" x14ac:dyDescent="0.25">
      <c r="A8" s="19" t="s">
        <v>18</v>
      </c>
      <c r="B8" s="86">
        <v>2136.6999999999998</v>
      </c>
      <c r="C8" s="88">
        <v>6.6706211073474551</v>
      </c>
      <c r="D8" s="86">
        <v>10844</v>
      </c>
      <c r="E8" s="88">
        <v>25.227111467820546</v>
      </c>
      <c r="F8" s="86">
        <v>15832.8</v>
      </c>
      <c r="G8" s="88">
        <v>31.724162804537176</v>
      </c>
      <c r="H8" s="86">
        <v>11911.8</v>
      </c>
      <c r="I8" s="88">
        <v>22.5</v>
      </c>
    </row>
    <row r="9" spans="1:9" ht="27.75" customHeight="1" x14ac:dyDescent="0.25">
      <c r="A9" s="21" t="s">
        <v>19</v>
      </c>
      <c r="B9" s="86">
        <v>7793.2</v>
      </c>
      <c r="C9" s="88">
        <v>24.329800352777735</v>
      </c>
      <c r="D9" s="86">
        <v>8827.6999999999989</v>
      </c>
      <c r="E9" s="88">
        <v>20.536459969059333</v>
      </c>
      <c r="F9" s="86">
        <v>9753.5</v>
      </c>
      <c r="G9" s="88">
        <v>19.543076519254544</v>
      </c>
      <c r="H9" s="86">
        <v>11261.7</v>
      </c>
      <c r="I9" s="88">
        <v>21.2</v>
      </c>
    </row>
    <row r="10" spans="1:9" ht="27" customHeight="1" x14ac:dyDescent="0.25">
      <c r="A10" s="21" t="s">
        <v>22</v>
      </c>
      <c r="B10" s="86">
        <v>2932.3</v>
      </c>
      <c r="C10" s="88">
        <v>9.1544261117962016</v>
      </c>
      <c r="D10" s="86">
        <v>4679.3</v>
      </c>
      <c r="E10" s="88">
        <v>10.885763804073466</v>
      </c>
      <c r="F10" s="86">
        <v>5758.3</v>
      </c>
      <c r="G10" s="88">
        <v>11.537898961482899</v>
      </c>
      <c r="H10" s="86">
        <v>6334.1</v>
      </c>
      <c r="I10" s="88">
        <v>11.9</v>
      </c>
    </row>
    <row r="11" spans="1:9" ht="38.25" customHeight="1" x14ac:dyDescent="0.25">
      <c r="A11" s="21" t="s">
        <v>20</v>
      </c>
      <c r="B11" s="86">
        <v>5228.8</v>
      </c>
      <c r="C11" s="88">
        <v>16.323931130293616</v>
      </c>
      <c r="D11" s="86">
        <v>6040.5</v>
      </c>
      <c r="E11" s="88">
        <v>14.052413022996127</v>
      </c>
      <c r="F11" s="86">
        <v>5897.2</v>
      </c>
      <c r="G11" s="88">
        <v>11.816212728697176</v>
      </c>
      <c r="H11" s="86">
        <v>7127.2</v>
      </c>
      <c r="I11" s="88">
        <v>13.4</v>
      </c>
    </row>
    <row r="12" spans="1:9" ht="27.75" customHeight="1" x14ac:dyDescent="0.25">
      <c r="A12" s="21" t="s">
        <v>21</v>
      </c>
      <c r="B12" s="86">
        <v>2182.3999999999996</v>
      </c>
      <c r="C12" s="88">
        <v>6.8132931645411539</v>
      </c>
      <c r="D12" s="86">
        <v>1856.5</v>
      </c>
      <c r="E12" s="88">
        <v>4.3188982331251236</v>
      </c>
      <c r="F12" s="86">
        <v>2174</v>
      </c>
      <c r="G12" s="88">
        <v>4.3560412521514724</v>
      </c>
      <c r="H12" s="86">
        <v>3020.1</v>
      </c>
      <c r="I12" s="88">
        <v>5.7</v>
      </c>
    </row>
    <row r="13" spans="1:9" ht="36" customHeight="1" x14ac:dyDescent="0.25">
      <c r="A13" s="21" t="s">
        <v>23</v>
      </c>
      <c r="B13" s="86">
        <v>1012.6</v>
      </c>
      <c r="C13" s="88">
        <v>3.1612631316048265</v>
      </c>
      <c r="D13" s="86">
        <v>957</v>
      </c>
      <c r="E13" s="88">
        <v>2.2263321352549115</v>
      </c>
      <c r="F13" s="86">
        <v>1949.4</v>
      </c>
      <c r="G13" s="88">
        <v>3.9060104953744617</v>
      </c>
      <c r="H13" s="86">
        <v>1754.8</v>
      </c>
      <c r="I13" s="88">
        <v>3.3</v>
      </c>
    </row>
    <row r="14" spans="1:9" ht="38.25" customHeight="1" x14ac:dyDescent="0.25">
      <c r="A14" s="21" t="s">
        <v>24</v>
      </c>
      <c r="B14" s="86">
        <v>6842.8</v>
      </c>
      <c r="C14" s="88">
        <v>21.362721071445296</v>
      </c>
      <c r="D14" s="86">
        <v>6397.2</v>
      </c>
      <c r="E14" s="88">
        <v>14.882227727954774</v>
      </c>
      <c r="F14" s="86">
        <v>7386.8</v>
      </c>
      <c r="G14" s="88">
        <v>14.800922502940427</v>
      </c>
      <c r="H14" s="86">
        <v>7769.6</v>
      </c>
      <c r="I14" s="88">
        <v>14.6</v>
      </c>
    </row>
    <row r="15" spans="1:9" ht="52.5" customHeight="1" x14ac:dyDescent="0.25">
      <c r="A15" s="21" t="s">
        <v>25</v>
      </c>
      <c r="B15" s="91">
        <v>-394</v>
      </c>
      <c r="C15" s="116">
        <v>-1.2300391801820083</v>
      </c>
      <c r="D15" s="91">
        <v>-798.2</v>
      </c>
      <c r="E15" s="116">
        <v>-1.8569052354863849</v>
      </c>
      <c r="F15" s="91">
        <v>-896.5</v>
      </c>
      <c r="G15" s="116">
        <v>-1.8</v>
      </c>
      <c r="H15" s="91">
        <v>-828.9</v>
      </c>
      <c r="I15" s="88">
        <v>-1.6</v>
      </c>
    </row>
    <row r="16" spans="1:9" ht="39" customHeight="1" x14ac:dyDescent="0.25">
      <c r="A16" s="21" t="s">
        <v>26</v>
      </c>
      <c r="B16" s="86">
        <v>4296.7</v>
      </c>
      <c r="C16" s="88">
        <v>13.413983110375725</v>
      </c>
      <c r="D16" s="86">
        <v>4181.5</v>
      </c>
      <c r="E16" s="88">
        <v>9.727698875202103</v>
      </c>
      <c r="F16" s="86">
        <v>2052.2000000000003</v>
      </c>
      <c r="G16" s="88">
        <v>4.1119907348966205</v>
      </c>
      <c r="H16" s="86">
        <v>4684.5</v>
      </c>
      <c r="I16" s="88">
        <v>8.8000000000000007</v>
      </c>
    </row>
    <row r="17" spans="1:9" ht="21.75" customHeight="1" x14ac:dyDescent="0.25">
      <c r="A17" s="23" t="s">
        <v>27</v>
      </c>
      <c r="B17" s="113">
        <v>32031.5</v>
      </c>
      <c r="C17" s="113">
        <v>100</v>
      </c>
      <c r="D17" s="113">
        <v>42985.5</v>
      </c>
      <c r="E17" s="113">
        <v>100</v>
      </c>
      <c r="F17" s="113">
        <v>49907.7</v>
      </c>
      <c r="G17" s="113">
        <v>100.00000000000001</v>
      </c>
      <c r="H17" s="113">
        <v>53034.9</v>
      </c>
      <c r="I17" s="113">
        <v>100</v>
      </c>
    </row>
    <row r="18" spans="1:9" x14ac:dyDescent="0.25">
      <c r="B18" s="114"/>
    </row>
    <row r="19" spans="1:9" ht="15.75" x14ac:dyDescent="0.25">
      <c r="A19" s="93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workbookViewId="0">
      <selection activeCell="O15" sqref="O15"/>
    </sheetView>
  </sheetViews>
  <sheetFormatPr defaultRowHeight="15" x14ac:dyDescent="0.25"/>
  <cols>
    <col min="1" max="1" width="34.28515625" customWidth="1"/>
    <col min="2" max="2" width="9.85546875" customWidth="1"/>
    <col min="4" max="4" width="10.85546875" customWidth="1"/>
    <col min="6" max="6" width="10.5703125" customWidth="1"/>
    <col min="8" max="8" width="10.140625" customWidth="1"/>
  </cols>
  <sheetData>
    <row r="2" spans="1:9" x14ac:dyDescent="0.25">
      <c r="A2" s="15" t="s">
        <v>44</v>
      </c>
    </row>
    <row r="3" spans="1:9" x14ac:dyDescent="0.25">
      <c r="A3" s="15" t="s">
        <v>69</v>
      </c>
    </row>
    <row r="5" spans="1:9" ht="15.75" x14ac:dyDescent="0.25">
      <c r="A5" s="85"/>
      <c r="B5" s="156" t="s">
        <v>86</v>
      </c>
      <c r="C5" s="151"/>
      <c r="D5" s="151"/>
      <c r="E5" s="151"/>
      <c r="F5" s="151"/>
      <c r="G5" s="151"/>
      <c r="H5" s="151"/>
      <c r="I5" s="152"/>
    </row>
    <row r="6" spans="1:9" ht="15.75" x14ac:dyDescent="0.25">
      <c r="A6" s="83"/>
      <c r="B6" s="155" t="s">
        <v>1</v>
      </c>
      <c r="C6" s="155"/>
      <c r="D6" s="155" t="s">
        <v>2</v>
      </c>
      <c r="E6" s="155"/>
      <c r="F6" s="155" t="s">
        <v>3</v>
      </c>
      <c r="G6" s="155"/>
      <c r="H6" s="155" t="s">
        <v>4</v>
      </c>
      <c r="I6" s="155"/>
    </row>
    <row r="7" spans="1:9" ht="15.75" x14ac:dyDescent="0.25">
      <c r="A7" s="153"/>
      <c r="B7" s="81" t="s">
        <v>28</v>
      </c>
      <c r="C7" s="158" t="s">
        <v>5</v>
      </c>
      <c r="D7" s="85" t="s">
        <v>28</v>
      </c>
      <c r="E7" s="158" t="s">
        <v>5</v>
      </c>
      <c r="F7" s="85" t="s">
        <v>28</v>
      </c>
      <c r="G7" s="158" t="s">
        <v>5</v>
      </c>
      <c r="H7" s="85" t="s">
        <v>28</v>
      </c>
      <c r="I7" s="158" t="s">
        <v>5</v>
      </c>
    </row>
    <row r="8" spans="1:9" ht="15.75" x14ac:dyDescent="0.25">
      <c r="A8" s="154"/>
      <c r="B8" s="82" t="s">
        <v>29</v>
      </c>
      <c r="C8" s="154"/>
      <c r="D8" s="84" t="s">
        <v>29</v>
      </c>
      <c r="E8" s="154"/>
      <c r="F8" s="84" t="s">
        <v>29</v>
      </c>
      <c r="G8" s="154"/>
      <c r="H8" s="84" t="s">
        <v>29</v>
      </c>
      <c r="I8" s="154"/>
    </row>
    <row r="9" spans="1:9" ht="26.25" customHeight="1" x14ac:dyDescent="0.25">
      <c r="A9" s="9" t="s">
        <v>12</v>
      </c>
      <c r="B9" s="86">
        <v>2136.6999999999998</v>
      </c>
      <c r="C9" s="88">
        <v>6.6706211073474551</v>
      </c>
      <c r="D9" s="86">
        <v>10844</v>
      </c>
      <c r="E9" s="88">
        <v>25.227111467820546</v>
      </c>
      <c r="F9" s="86">
        <v>15832.8</v>
      </c>
      <c r="G9" s="88">
        <v>31.724162804537176</v>
      </c>
      <c r="H9" s="86">
        <v>11911.8</v>
      </c>
      <c r="I9" s="88">
        <v>22.5</v>
      </c>
    </row>
    <row r="10" spans="1:9" ht="30" customHeight="1" x14ac:dyDescent="0.25">
      <c r="A10" s="7" t="s">
        <v>6</v>
      </c>
      <c r="B10" s="86">
        <v>7793.2</v>
      </c>
      <c r="C10" s="88">
        <v>24.329800352777735</v>
      </c>
      <c r="D10" s="86">
        <v>8827.6999999999989</v>
      </c>
      <c r="E10" s="88">
        <v>20.536459969059333</v>
      </c>
      <c r="F10" s="86">
        <v>9753.5</v>
      </c>
      <c r="G10" s="88">
        <v>19.543076519254544</v>
      </c>
      <c r="H10" s="86">
        <v>11261.7</v>
      </c>
      <c r="I10" s="88">
        <v>21.2</v>
      </c>
    </row>
    <row r="11" spans="1:9" ht="27" customHeight="1" x14ac:dyDescent="0.25">
      <c r="A11" s="7" t="s">
        <v>7</v>
      </c>
      <c r="B11" s="86">
        <v>2932.3</v>
      </c>
      <c r="C11" s="88">
        <v>9.1544261117962016</v>
      </c>
      <c r="D11" s="86">
        <v>4679.3</v>
      </c>
      <c r="E11" s="88">
        <v>10.885763804073466</v>
      </c>
      <c r="F11" s="86">
        <v>5758.3</v>
      </c>
      <c r="G11" s="88">
        <v>11.537898961482899</v>
      </c>
      <c r="H11" s="86">
        <v>6334.1</v>
      </c>
      <c r="I11" s="88">
        <v>11.9</v>
      </c>
    </row>
    <row r="12" spans="1:9" ht="27" customHeight="1" x14ac:dyDescent="0.25">
      <c r="A12" s="7" t="s">
        <v>15</v>
      </c>
      <c r="B12" s="86">
        <v>5228.8</v>
      </c>
      <c r="C12" s="88">
        <v>16.323931130293616</v>
      </c>
      <c r="D12" s="86">
        <v>6040.5</v>
      </c>
      <c r="E12" s="88">
        <v>14.052413022996127</v>
      </c>
      <c r="F12" s="86">
        <v>5897.2</v>
      </c>
      <c r="G12" s="88">
        <v>11.816212728697176</v>
      </c>
      <c r="H12" s="86">
        <v>7127.2</v>
      </c>
      <c r="I12" s="88">
        <v>13.4</v>
      </c>
    </row>
    <row r="13" spans="1:9" ht="24.75" customHeight="1" x14ac:dyDescent="0.25">
      <c r="A13" s="7" t="s">
        <v>14</v>
      </c>
      <c r="B13" s="86">
        <v>2182.3999999999996</v>
      </c>
      <c r="C13" s="88">
        <v>6.8132931645411539</v>
      </c>
      <c r="D13" s="86">
        <v>1856.5</v>
      </c>
      <c r="E13" s="88">
        <v>4.3188982331251236</v>
      </c>
      <c r="F13" s="86">
        <v>2174</v>
      </c>
      <c r="G13" s="88">
        <v>4.3560412521514724</v>
      </c>
      <c r="H13" s="86">
        <v>3020.1</v>
      </c>
      <c r="I13" s="88">
        <v>5.7</v>
      </c>
    </row>
    <row r="14" spans="1:9" ht="39" customHeight="1" x14ac:dyDescent="0.25">
      <c r="A14" s="7" t="s">
        <v>8</v>
      </c>
      <c r="B14" s="86">
        <v>1012.6</v>
      </c>
      <c r="C14" s="88">
        <v>3.1612631316048265</v>
      </c>
      <c r="D14" s="86">
        <v>957</v>
      </c>
      <c r="E14" s="88">
        <v>2.2263321352549115</v>
      </c>
      <c r="F14" s="86">
        <v>1949.4</v>
      </c>
      <c r="G14" s="88">
        <v>3.9060104953744617</v>
      </c>
      <c r="H14" s="86">
        <v>1754.8</v>
      </c>
      <c r="I14" s="88">
        <v>3.3</v>
      </c>
    </row>
    <row r="15" spans="1:9" ht="25.5" customHeight="1" x14ac:dyDescent="0.25">
      <c r="A15" s="7" t="s">
        <v>9</v>
      </c>
      <c r="B15" s="86">
        <v>6842.8</v>
      </c>
      <c r="C15" s="88">
        <v>21.362721071445296</v>
      </c>
      <c r="D15" s="86">
        <v>6397.2</v>
      </c>
      <c r="E15" s="88">
        <v>14.882227727954774</v>
      </c>
      <c r="F15" s="86">
        <v>7386.8</v>
      </c>
      <c r="G15" s="88">
        <v>14.800922502940427</v>
      </c>
      <c r="H15" s="86">
        <v>7769.6</v>
      </c>
      <c r="I15" s="88">
        <v>14.6</v>
      </c>
    </row>
    <row r="16" spans="1:9" ht="36" customHeight="1" x14ac:dyDescent="0.25">
      <c r="A16" s="7" t="s">
        <v>10</v>
      </c>
      <c r="B16" s="90">
        <v>-394</v>
      </c>
      <c r="C16" s="90">
        <v>-1.2300391801820083</v>
      </c>
      <c r="D16" s="90">
        <v>-798.2</v>
      </c>
      <c r="E16" s="90">
        <v>-1.8569052354863849</v>
      </c>
      <c r="F16" s="90">
        <v>-896.5</v>
      </c>
      <c r="G16" s="90">
        <v>-1.7963159993347719</v>
      </c>
      <c r="H16" s="90">
        <v>-828.9</v>
      </c>
      <c r="I16" s="90">
        <v>-1.6</v>
      </c>
    </row>
    <row r="17" spans="1:9" ht="27.75" customHeight="1" x14ac:dyDescent="0.25">
      <c r="A17" s="7" t="s">
        <v>11</v>
      </c>
      <c r="B17" s="86">
        <v>4296.7</v>
      </c>
      <c r="C17" s="88">
        <v>13.413983110375725</v>
      </c>
      <c r="D17" s="86">
        <v>4181.5</v>
      </c>
      <c r="E17" s="88">
        <v>9.727698875202103</v>
      </c>
      <c r="F17" s="86">
        <v>2052.2000000000003</v>
      </c>
      <c r="G17" s="88">
        <v>4.1119907348966205</v>
      </c>
      <c r="H17" s="86">
        <v>4684.5</v>
      </c>
      <c r="I17" s="88">
        <v>8.8000000000000007</v>
      </c>
    </row>
    <row r="18" spans="1:9" ht="22.5" customHeight="1" x14ac:dyDescent="0.25">
      <c r="A18" s="14" t="s">
        <v>16</v>
      </c>
      <c r="B18" s="87">
        <v>32031.5</v>
      </c>
      <c r="C18" s="89">
        <v>100</v>
      </c>
      <c r="D18" s="87">
        <v>42985.5</v>
      </c>
      <c r="E18" s="89">
        <v>100</v>
      </c>
      <c r="F18" s="89">
        <v>49907.7</v>
      </c>
      <c r="G18" s="89">
        <v>100.00000000000001</v>
      </c>
      <c r="H18" s="89">
        <v>53034.9</v>
      </c>
      <c r="I18" s="89">
        <v>100</v>
      </c>
    </row>
    <row r="20" spans="1:9" ht="15.75" x14ac:dyDescent="0.25">
      <c r="A20" s="94"/>
      <c r="B20" s="115"/>
      <c r="C20" s="115"/>
      <c r="E20" s="115"/>
      <c r="G20" s="115"/>
    </row>
  </sheetData>
  <mergeCells count="10">
    <mergeCell ref="A7:A8"/>
    <mergeCell ref="C7:C8"/>
    <mergeCell ref="E7:E8"/>
    <mergeCell ref="G7:G8"/>
    <mergeCell ref="I7:I8"/>
    <mergeCell ref="B5:I5"/>
    <mergeCell ref="B6:C6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topLeftCell="A16" zoomScale="60" zoomScaleNormal="120" workbookViewId="0">
      <selection activeCell="F76" sqref="F76:G76"/>
    </sheetView>
  </sheetViews>
  <sheetFormatPr defaultColWidth="9.140625" defaultRowHeight="14.25" x14ac:dyDescent="0.2"/>
  <cols>
    <col min="1" max="1" width="24.140625" style="18" customWidth="1"/>
    <col min="2" max="2" width="13.5703125" style="18" customWidth="1"/>
    <col min="3" max="3" width="14.140625" style="18" customWidth="1"/>
    <col min="4" max="4" width="12.85546875" style="18" customWidth="1"/>
    <col min="5" max="5" width="9.5703125" style="18" customWidth="1"/>
    <col min="6" max="6" width="13.140625" style="18" customWidth="1"/>
    <col min="7" max="7" width="9.28515625" style="18" bestFit="1" customWidth="1"/>
    <col min="8" max="8" width="13.7109375" style="18" customWidth="1"/>
    <col min="9" max="9" width="9.28515625" style="18" bestFit="1" customWidth="1"/>
    <col min="10" max="16384" width="9.140625" style="18"/>
  </cols>
  <sheetData>
    <row r="1" spans="1:12" x14ac:dyDescent="0.2">
      <c r="A1" s="17" t="s">
        <v>67</v>
      </c>
    </row>
    <row r="2" spans="1:12" x14ac:dyDescent="0.2">
      <c r="A2" s="17" t="s">
        <v>68</v>
      </c>
    </row>
    <row r="3" spans="1:12" ht="15.75" x14ac:dyDescent="0.25">
      <c r="A3" s="42"/>
      <c r="B3" s="123"/>
      <c r="C3" s="124"/>
      <c r="D3" s="123"/>
      <c r="E3" s="124"/>
      <c r="F3" s="123"/>
      <c r="G3" s="124"/>
      <c r="H3" s="125"/>
      <c r="I3" s="125"/>
    </row>
    <row r="4" spans="1:12" ht="15.75" customHeight="1" x14ac:dyDescent="0.2">
      <c r="A4" s="106"/>
      <c r="B4" s="160" t="s">
        <v>87</v>
      </c>
      <c r="C4" s="161"/>
      <c r="D4" s="161"/>
      <c r="E4" s="161"/>
      <c r="F4" s="161"/>
      <c r="G4" s="161"/>
      <c r="H4" s="161"/>
      <c r="I4" s="162"/>
    </row>
    <row r="5" spans="1:12" ht="38.25" customHeight="1" x14ac:dyDescent="0.2">
      <c r="A5" s="105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12" ht="15.75" customHeight="1" x14ac:dyDescent="0.2">
      <c r="A6" s="146"/>
      <c r="B6" s="106" t="s">
        <v>28</v>
      </c>
      <c r="C6" s="143" t="s">
        <v>47</v>
      </c>
      <c r="D6" s="106" t="s">
        <v>28</v>
      </c>
      <c r="E6" s="143" t="s">
        <v>47</v>
      </c>
      <c r="F6" s="106" t="s">
        <v>28</v>
      </c>
      <c r="G6" s="143" t="s">
        <v>48</v>
      </c>
      <c r="H6" s="106" t="s">
        <v>28</v>
      </c>
      <c r="I6" s="143" t="s">
        <v>48</v>
      </c>
    </row>
    <row r="7" spans="1:12" ht="15.75" x14ac:dyDescent="0.2">
      <c r="A7" s="146"/>
      <c r="B7" s="107" t="s">
        <v>46</v>
      </c>
      <c r="C7" s="144"/>
      <c r="D7" s="107" t="s">
        <v>46</v>
      </c>
      <c r="E7" s="144"/>
      <c r="F7" s="107" t="s">
        <v>46</v>
      </c>
      <c r="G7" s="144"/>
      <c r="H7" s="107" t="s">
        <v>46</v>
      </c>
      <c r="I7" s="144"/>
    </row>
    <row r="8" spans="1:12" ht="39.75" customHeight="1" x14ac:dyDescent="0.25">
      <c r="A8" s="23" t="s">
        <v>63</v>
      </c>
      <c r="B8" s="126">
        <f>B10+B11+B15</f>
        <v>39881.1</v>
      </c>
      <c r="C8" s="127">
        <f>B8/$B$23*100</f>
        <v>118.42693693078392</v>
      </c>
      <c r="D8" s="126">
        <f>D10+D11+D15</f>
        <v>42239.3</v>
      </c>
      <c r="E8" s="127">
        <f>D8/D23*100</f>
        <v>108.80949007586393</v>
      </c>
      <c r="F8" s="126">
        <f>F10+F11+F15</f>
        <v>44411.200000000004</v>
      </c>
      <c r="G8" s="127">
        <f>F8/F23*100</f>
        <v>92.813840654582179</v>
      </c>
      <c r="H8" s="126">
        <f>H10+H11+H15</f>
        <v>46945.3</v>
      </c>
      <c r="I8" s="128">
        <f>H8/H23*100</f>
        <v>92.536969214332714</v>
      </c>
    </row>
    <row r="9" spans="1:12" ht="15.75" x14ac:dyDescent="0.25">
      <c r="A9" s="36" t="s">
        <v>49</v>
      </c>
      <c r="B9" s="129"/>
      <c r="C9" s="130"/>
      <c r="D9" s="129"/>
      <c r="E9" s="130"/>
      <c r="F9" s="129"/>
      <c r="G9" s="130"/>
      <c r="H9" s="131"/>
      <c r="I9" s="132"/>
    </row>
    <row r="10" spans="1:12" ht="33.75" customHeight="1" x14ac:dyDescent="0.25">
      <c r="A10" s="36" t="s">
        <v>50</v>
      </c>
      <c r="B10" s="129">
        <v>32524.7</v>
      </c>
      <c r="C10" s="130">
        <f>B10/$B$23*100</f>
        <v>96.582105197516327</v>
      </c>
      <c r="D10" s="129">
        <v>33176.1</v>
      </c>
      <c r="E10" s="130">
        <f>D10/$D$23*100</f>
        <v>85.462460876621279</v>
      </c>
      <c r="F10" s="129">
        <v>35001.9</v>
      </c>
      <c r="G10" s="130">
        <f>F10/$F$23*100</f>
        <v>73.149583195401604</v>
      </c>
      <c r="H10" s="133">
        <v>34025.599999999999</v>
      </c>
      <c r="I10" s="130">
        <f>H10/$H$23*100</f>
        <v>67.070098597712629</v>
      </c>
    </row>
    <row r="11" spans="1:12" ht="33" customHeight="1" x14ac:dyDescent="0.25">
      <c r="A11" s="36" t="s">
        <v>51</v>
      </c>
      <c r="B11" s="129">
        <v>7184.4</v>
      </c>
      <c r="C11" s="130">
        <f>B11/$B$23*100</f>
        <v>21.334077688065875</v>
      </c>
      <c r="D11" s="129">
        <v>8860.9</v>
      </c>
      <c r="E11" s="130">
        <f>D11/$D$23*100</f>
        <v>22.825899354705754</v>
      </c>
      <c r="F11" s="129">
        <v>9224</v>
      </c>
      <c r="G11" s="130">
        <f>F11/$F$23*100</f>
        <v>19.277003688210765</v>
      </c>
      <c r="H11" s="131">
        <v>12741.2</v>
      </c>
      <c r="I11" s="130">
        <f>H11/$H$23*100</f>
        <v>25.115017523663834</v>
      </c>
    </row>
    <row r="12" spans="1:12" ht="15.75" x14ac:dyDescent="0.25">
      <c r="A12" s="36" t="s">
        <v>64</v>
      </c>
      <c r="B12" s="129"/>
      <c r="C12" s="130"/>
      <c r="D12" s="129"/>
      <c r="E12" s="130"/>
      <c r="F12" s="129"/>
      <c r="G12" s="130"/>
      <c r="H12" s="131"/>
      <c r="I12" s="132"/>
    </row>
    <row r="13" spans="1:12" ht="39.75" customHeight="1" x14ac:dyDescent="0.25">
      <c r="A13" s="36" t="s">
        <v>52</v>
      </c>
      <c r="B13" s="129">
        <v>4286.3</v>
      </c>
      <c r="C13" s="130">
        <f>B13/$B$23*100</f>
        <v>12.728168976442955</v>
      </c>
      <c r="D13" s="129">
        <v>4873.6000000000004</v>
      </c>
      <c r="E13" s="130">
        <f>D13/$D$23*100</f>
        <v>12.554515127706436</v>
      </c>
      <c r="F13" s="129">
        <v>6038.1</v>
      </c>
      <c r="G13" s="130">
        <f>F13/$F$23*100</f>
        <v>12.618872069577778</v>
      </c>
      <c r="H13" s="133">
        <v>7129.8</v>
      </c>
      <c r="I13" s="130">
        <f>H13/$H$23*100</f>
        <v>14.054017827223369</v>
      </c>
      <c r="L13" s="55"/>
    </row>
    <row r="14" spans="1:12" ht="35.25" customHeight="1" x14ac:dyDescent="0.25">
      <c r="A14" s="36" t="s">
        <v>53</v>
      </c>
      <c r="B14" s="129">
        <v>2898.1</v>
      </c>
      <c r="C14" s="130">
        <f>B14/$B$23*100</f>
        <v>8.6059087116229218</v>
      </c>
      <c r="D14" s="129">
        <v>3987.3</v>
      </c>
      <c r="E14" s="130">
        <f>D14/$D$23*100</f>
        <v>10.271384226999318</v>
      </c>
      <c r="F14" s="129">
        <v>3185.9</v>
      </c>
      <c r="G14" s="130">
        <f>F14/$F$23*100</f>
        <v>6.6581316186329884</v>
      </c>
      <c r="H14" s="131">
        <v>5611.4</v>
      </c>
      <c r="I14" s="130">
        <f>H14/$H$23*100</f>
        <v>11.060999696440463</v>
      </c>
      <c r="L14" s="55"/>
    </row>
    <row r="15" spans="1:12" ht="72.75" customHeight="1" x14ac:dyDescent="0.25">
      <c r="A15" s="36" t="s">
        <v>54</v>
      </c>
      <c r="B15" s="129">
        <v>172</v>
      </c>
      <c r="C15" s="130">
        <f>B15/$B$23*100</f>
        <v>0.51075404520173306</v>
      </c>
      <c r="D15" s="134">
        <v>202.3</v>
      </c>
      <c r="E15" s="130">
        <f>D15/$D$23*100</f>
        <v>0.52112984453689515</v>
      </c>
      <c r="F15" s="129">
        <v>185.3</v>
      </c>
      <c r="G15" s="130">
        <f>F15/$F$23*100</f>
        <v>0.38725377096980212</v>
      </c>
      <c r="H15" s="133">
        <v>178.5</v>
      </c>
      <c r="I15" s="130">
        <f>H15/$H$23*100</f>
        <v>0.35185309295623601</v>
      </c>
      <c r="L15" s="55"/>
    </row>
    <row r="16" spans="1:12" ht="30" customHeight="1" x14ac:dyDescent="0.25">
      <c r="A16" s="36" t="s">
        <v>55</v>
      </c>
      <c r="B16" s="129">
        <v>8254.4</v>
      </c>
      <c r="C16" s="130">
        <f>B16/$B$23*100</f>
        <v>24.511442969262703</v>
      </c>
      <c r="D16" s="129">
        <v>12307.4</v>
      </c>
      <c r="E16" s="130">
        <f>D16/$D$23*100</f>
        <v>31.704169296358785</v>
      </c>
      <c r="F16" s="129">
        <v>20607.7</v>
      </c>
      <c r="G16" s="130">
        <f>F16/$F$23*100</f>
        <v>43.067509638501846</v>
      </c>
      <c r="H16" s="133">
        <v>19725.5</v>
      </c>
      <c r="I16" s="130">
        <f>H16/$H$23*100</f>
        <v>38.882230728897667</v>
      </c>
    </row>
    <row r="17" spans="1:9" ht="15.75" x14ac:dyDescent="0.25">
      <c r="A17" s="36" t="s">
        <v>49</v>
      </c>
      <c r="B17" s="129"/>
      <c r="C17" s="130"/>
      <c r="D17" s="129"/>
      <c r="E17" s="130"/>
      <c r="F17" s="129"/>
      <c r="G17" s="130"/>
      <c r="H17" s="131"/>
      <c r="I17" s="132"/>
    </row>
    <row r="18" spans="1:9" ht="41.25" customHeight="1" x14ac:dyDescent="0.25">
      <c r="A18" s="35" t="s">
        <v>56</v>
      </c>
      <c r="B18" s="129">
        <v>5863.8</v>
      </c>
      <c r="C18" s="130">
        <f>B18/$B$23*100</f>
        <v>17.412555641011178</v>
      </c>
      <c r="D18" s="129">
        <v>11396.6</v>
      </c>
      <c r="E18" s="130">
        <f>D18/$D$23*100</f>
        <v>29.357925784721594</v>
      </c>
      <c r="F18" s="129">
        <v>17729.96</v>
      </c>
      <c r="G18" s="130">
        <f>F18/$F$23*100</f>
        <v>37.053393789226945</v>
      </c>
      <c r="H18" s="133">
        <v>19592.900000000001</v>
      </c>
      <c r="I18" s="130">
        <f>H18/$H$23*100</f>
        <v>38.620854145558752</v>
      </c>
    </row>
    <row r="19" spans="1:9" ht="50.25" customHeight="1" x14ac:dyDescent="0.25">
      <c r="A19" s="36" t="s">
        <v>77</v>
      </c>
      <c r="B19" s="129">
        <v>2390.6</v>
      </c>
      <c r="C19" s="130">
        <f>B19/$B$23*100</f>
        <v>7.0988873282515286</v>
      </c>
      <c r="D19" s="129">
        <v>910.8</v>
      </c>
      <c r="E19" s="130">
        <f>D19/$D$23*100</f>
        <v>2.3462435116371925</v>
      </c>
      <c r="F19" s="129">
        <v>2877.7</v>
      </c>
      <c r="G19" s="130">
        <f>F19/$F$23*100</f>
        <v>6.0140322542892584</v>
      </c>
      <c r="H19" s="131">
        <v>132.6</v>
      </c>
      <c r="I19" s="130">
        <f>H19/$H$23*100</f>
        <v>0.26137658333891817</v>
      </c>
    </row>
    <row r="20" spans="1:9" ht="44.25" customHeight="1" x14ac:dyDescent="0.25">
      <c r="A20" s="36" t="s">
        <v>57</v>
      </c>
      <c r="B20" s="129">
        <v>4447.7</v>
      </c>
      <c r="C20" s="130">
        <f>B20/$B$23*100</f>
        <v>13.207446318859001</v>
      </c>
      <c r="D20" s="129">
        <v>4937</v>
      </c>
      <c r="E20" s="130">
        <f>D20/$D$23*100</f>
        <v>12.717835108643852</v>
      </c>
      <c r="F20" s="129">
        <v>5143.8</v>
      </c>
      <c r="G20" s="130">
        <f>F20/$F$23*100</f>
        <v>10.749897178167664</v>
      </c>
      <c r="H20" s="131">
        <v>6096.3</v>
      </c>
      <c r="I20" s="130">
        <f>H20/$H$23*100</f>
        <v>12.016817986493567</v>
      </c>
    </row>
    <row r="21" spans="1:9" ht="41.25" customHeight="1" x14ac:dyDescent="0.25">
      <c r="A21" s="36" t="s">
        <v>58</v>
      </c>
      <c r="B21" s="129">
        <v>18907.5</v>
      </c>
      <c r="C21" s="130">
        <f>B21/$B$23*100</f>
        <v>56.145826218905626</v>
      </c>
      <c r="D21" s="129">
        <v>20664.2</v>
      </c>
      <c r="E21" s="130">
        <f>D21/$D$23*100</f>
        <v>53.23149448086658</v>
      </c>
      <c r="F21" s="129">
        <v>22312.9</v>
      </c>
      <c r="G21" s="130">
        <f>F21/$F$23*100</f>
        <v>46.631163876266044</v>
      </c>
      <c r="H21" s="133">
        <v>22035.7</v>
      </c>
      <c r="I21" s="130">
        <f>H21/$H$23*100</f>
        <v>43.436017929723981</v>
      </c>
    </row>
    <row r="22" spans="1:9" ht="19.5" customHeight="1" x14ac:dyDescent="0.25">
      <c r="A22" s="57" t="s">
        <v>75</v>
      </c>
      <c r="B22" s="129"/>
      <c r="C22" s="130"/>
      <c r="D22" s="129"/>
      <c r="E22" s="130"/>
      <c r="F22" s="129"/>
      <c r="G22" s="130"/>
      <c r="H22" s="133"/>
      <c r="I22" s="133"/>
    </row>
    <row r="23" spans="1:9" ht="37.5" customHeight="1" x14ac:dyDescent="0.25">
      <c r="A23" s="36" t="s">
        <v>59</v>
      </c>
      <c r="B23" s="135">
        <f>B10+B13+B14+B15+B18+B19+B20-B21</f>
        <v>33675.699999999997</v>
      </c>
      <c r="C23" s="135">
        <f>C10+C13+C14+C15+C18+C19+C20-C21</f>
        <v>100.00000000000003</v>
      </c>
      <c r="D23" s="135">
        <f>D10+D13+D14+D15+D18+D19+D20-D21</f>
        <v>38819.5</v>
      </c>
      <c r="E23" s="135">
        <f t="shared" ref="E23:I23" si="0">E10+E13+E14+E15+E18+E19+E20-E21</f>
        <v>99.999999999999972</v>
      </c>
      <c r="F23" s="135">
        <f t="shared" si="0"/>
        <v>47849.760000000002</v>
      </c>
      <c r="G23" s="135">
        <f t="shared" si="0"/>
        <v>100</v>
      </c>
      <c r="H23" s="135">
        <f t="shared" si="0"/>
        <v>50731.400000000023</v>
      </c>
      <c r="I23" s="135">
        <f t="shared" si="0"/>
        <v>99.999999999999943</v>
      </c>
    </row>
    <row r="24" spans="1:9" ht="37.5" customHeight="1" x14ac:dyDescent="0.25">
      <c r="A24" s="118"/>
      <c r="B24" s="119"/>
      <c r="C24" s="120"/>
      <c r="D24" s="119"/>
      <c r="E24" s="120"/>
      <c r="F24" s="119"/>
      <c r="G24" s="120"/>
      <c r="H24" s="119"/>
      <c r="I24" s="121"/>
    </row>
    <row r="25" spans="1:9" x14ac:dyDescent="0.2">
      <c r="B25" s="117"/>
      <c r="C25" s="117"/>
      <c r="D25" s="117"/>
      <c r="E25" s="117"/>
      <c r="F25" s="117"/>
      <c r="G25" s="117"/>
      <c r="H25" s="117"/>
      <c r="I25" s="117"/>
    </row>
    <row r="26" spans="1:9" x14ac:dyDescent="0.2">
      <c r="B26" s="117"/>
      <c r="D26" s="117"/>
      <c r="F26" s="117"/>
      <c r="H26" s="117"/>
    </row>
    <row r="27" spans="1:9" x14ac:dyDescent="0.2">
      <c r="B27" s="117"/>
      <c r="C27" s="117"/>
      <c r="D27" s="117"/>
      <c r="E27" s="117"/>
      <c r="F27" s="117"/>
      <c r="G27" s="117"/>
      <c r="H27" s="117"/>
      <c r="I27" s="117"/>
    </row>
  </sheetData>
  <mergeCells count="10"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topLeftCell="A4" zoomScale="90" zoomScaleNormal="100" zoomScaleSheetLayoutView="90" workbookViewId="0">
      <selection activeCell="S23" sqref="S23"/>
    </sheetView>
  </sheetViews>
  <sheetFormatPr defaultRowHeight="15" x14ac:dyDescent="0.25"/>
  <cols>
    <col min="1" max="1" width="33.5703125" customWidth="1"/>
    <col min="2" max="2" width="12.28515625" customWidth="1"/>
    <col min="4" max="4" width="11.85546875" customWidth="1"/>
    <col min="6" max="6" width="12.140625" customWidth="1"/>
    <col min="8" max="8" width="11.42578125" customWidth="1"/>
  </cols>
  <sheetData>
    <row r="1" spans="1:10" x14ac:dyDescent="0.25">
      <c r="A1" s="15" t="s">
        <v>44</v>
      </c>
    </row>
    <row r="2" spans="1:10" x14ac:dyDescent="0.25">
      <c r="A2" s="15" t="s">
        <v>69</v>
      </c>
    </row>
    <row r="3" spans="1:10" ht="15.75" x14ac:dyDescent="0.25">
      <c r="A3" s="33"/>
      <c r="B3" s="159"/>
      <c r="C3" s="159"/>
      <c r="D3" s="159"/>
      <c r="E3" s="159"/>
      <c r="F3" s="159"/>
      <c r="G3" s="159"/>
      <c r="H3" s="159"/>
      <c r="I3" s="159"/>
    </row>
    <row r="4" spans="1:10" ht="15.75" customHeight="1" x14ac:dyDescent="0.25">
      <c r="A4" s="112"/>
      <c r="B4" s="156" t="s">
        <v>86</v>
      </c>
      <c r="C4" s="151"/>
      <c r="D4" s="151"/>
      <c r="E4" s="151"/>
      <c r="F4" s="151"/>
      <c r="G4" s="151"/>
      <c r="H4" s="151"/>
      <c r="I4" s="152"/>
    </row>
    <row r="5" spans="1:10" ht="38.25" customHeight="1" x14ac:dyDescent="0.25">
      <c r="A5" s="110"/>
      <c r="B5" s="156" t="s">
        <v>1</v>
      </c>
      <c r="C5" s="152"/>
      <c r="D5" s="156" t="s">
        <v>2</v>
      </c>
      <c r="E5" s="152"/>
      <c r="F5" s="156" t="s">
        <v>3</v>
      </c>
      <c r="G5" s="152"/>
      <c r="H5" s="156" t="s">
        <v>4</v>
      </c>
      <c r="I5" s="152"/>
    </row>
    <row r="6" spans="1:10" ht="15.75" customHeight="1" x14ac:dyDescent="0.25">
      <c r="A6" s="153"/>
      <c r="B6" s="108" t="s">
        <v>28</v>
      </c>
      <c r="C6" s="158" t="s">
        <v>5</v>
      </c>
      <c r="D6" s="112" t="s">
        <v>28</v>
      </c>
      <c r="E6" s="158" t="s">
        <v>5</v>
      </c>
      <c r="F6" s="112" t="s">
        <v>28</v>
      </c>
      <c r="G6" s="158" t="s">
        <v>5</v>
      </c>
      <c r="H6" s="112" t="s">
        <v>28</v>
      </c>
      <c r="I6" s="158" t="s">
        <v>5</v>
      </c>
    </row>
    <row r="7" spans="1:10" ht="15.75" x14ac:dyDescent="0.25">
      <c r="A7" s="154"/>
      <c r="B7" s="109" t="s">
        <v>29</v>
      </c>
      <c r="C7" s="154"/>
      <c r="D7" s="111" t="s">
        <v>29</v>
      </c>
      <c r="E7" s="154"/>
      <c r="F7" s="111" t="s">
        <v>29</v>
      </c>
      <c r="G7" s="154"/>
      <c r="H7" s="111" t="s">
        <v>29</v>
      </c>
      <c r="I7" s="154"/>
    </row>
    <row r="8" spans="1:10" ht="39.75" customHeight="1" x14ac:dyDescent="0.25">
      <c r="A8" s="31" t="s">
        <v>30</v>
      </c>
      <c r="B8" s="126">
        <f>B10+B11+B15</f>
        <v>39881.1</v>
      </c>
      <c r="C8" s="127">
        <f>B8/$B$23*100</f>
        <v>118.42693693078392</v>
      </c>
      <c r="D8" s="126">
        <f>D10+D11+D15</f>
        <v>42239.3</v>
      </c>
      <c r="E8" s="127">
        <f>D8/D23*100</f>
        <v>108.80949007586393</v>
      </c>
      <c r="F8" s="126">
        <f>F10+F11+F15</f>
        <v>44411.200000000004</v>
      </c>
      <c r="G8" s="127">
        <f>F8/F23*100</f>
        <v>92.813840654582179</v>
      </c>
      <c r="H8" s="126">
        <f>H10+H11+H15</f>
        <v>46945.3</v>
      </c>
      <c r="I8" s="128">
        <f>H8/H23*100</f>
        <v>92.536969214332714</v>
      </c>
      <c r="J8" s="122"/>
    </row>
    <row r="9" spans="1:10" ht="15.75" x14ac:dyDescent="0.25">
      <c r="A9" s="26" t="s">
        <v>31</v>
      </c>
      <c r="B9" s="129"/>
      <c r="C9" s="130"/>
      <c r="D9" s="129"/>
      <c r="E9" s="130"/>
      <c r="F9" s="129"/>
      <c r="G9" s="130"/>
      <c r="H9" s="131"/>
      <c r="I9" s="132"/>
      <c r="J9" s="122"/>
    </row>
    <row r="10" spans="1:10" ht="24" customHeight="1" x14ac:dyDescent="0.25">
      <c r="A10" s="27" t="s">
        <v>32</v>
      </c>
      <c r="B10" s="129">
        <v>32524.7</v>
      </c>
      <c r="C10" s="130">
        <f>B10/$B$23*100</f>
        <v>96.582105197516327</v>
      </c>
      <c r="D10" s="129">
        <v>33176.1</v>
      </c>
      <c r="E10" s="130">
        <f>D10/$D$23*100</f>
        <v>85.462460876621279</v>
      </c>
      <c r="F10" s="129">
        <v>35001.9</v>
      </c>
      <c r="G10" s="130">
        <f>F10/$F$23*100</f>
        <v>73.149583195401604</v>
      </c>
      <c r="H10" s="133">
        <v>34025.599999999999</v>
      </c>
      <c r="I10" s="130">
        <f>H10/$H$23*100</f>
        <v>67.070098597712629</v>
      </c>
      <c r="J10" s="122"/>
    </row>
    <row r="11" spans="1:10" ht="21.75" customHeight="1" x14ac:dyDescent="0.25">
      <c r="A11" s="27" t="s">
        <v>33</v>
      </c>
      <c r="B11" s="129">
        <v>7184.4</v>
      </c>
      <c r="C11" s="130">
        <f>B11/$B$23*100</f>
        <v>21.334077688065875</v>
      </c>
      <c r="D11" s="129">
        <v>8860.9</v>
      </c>
      <c r="E11" s="130">
        <f>D11/$D$23*100</f>
        <v>22.825899354705754</v>
      </c>
      <c r="F11" s="129">
        <v>9224</v>
      </c>
      <c r="G11" s="130">
        <f>F11/$F$23*100</f>
        <v>19.277003688210765</v>
      </c>
      <c r="H11" s="131">
        <v>12741.2</v>
      </c>
      <c r="I11" s="130">
        <f>H11/$H$23*100</f>
        <v>25.115017523663834</v>
      </c>
      <c r="J11" s="122"/>
    </row>
    <row r="12" spans="1:10" ht="15.75" x14ac:dyDescent="0.25">
      <c r="A12" s="26" t="s">
        <v>34</v>
      </c>
      <c r="B12" s="129"/>
      <c r="C12" s="130"/>
      <c r="D12" s="129"/>
      <c r="E12" s="130"/>
      <c r="F12" s="129"/>
      <c r="G12" s="130"/>
      <c r="H12" s="131"/>
      <c r="I12" s="132"/>
      <c r="J12" s="122"/>
    </row>
    <row r="13" spans="1:10" ht="43.5" customHeight="1" x14ac:dyDescent="0.25">
      <c r="A13" s="27" t="s">
        <v>35</v>
      </c>
      <c r="B13" s="129">
        <v>4286.3</v>
      </c>
      <c r="C13" s="130">
        <f>B13/$B$23*100</f>
        <v>12.728168976442955</v>
      </c>
      <c r="D13" s="129">
        <v>4873.6000000000004</v>
      </c>
      <c r="E13" s="130">
        <f>D13/$D$23*100</f>
        <v>12.554515127706436</v>
      </c>
      <c r="F13" s="129">
        <v>6038.1</v>
      </c>
      <c r="G13" s="130">
        <f>F13/$F$23*100</f>
        <v>12.618872069577778</v>
      </c>
      <c r="H13" s="133">
        <v>7129.8</v>
      </c>
      <c r="I13" s="130">
        <f>H13/$H$23*100</f>
        <v>14.054017827223369</v>
      </c>
      <c r="J13" s="122"/>
    </row>
    <row r="14" spans="1:10" ht="24" customHeight="1" x14ac:dyDescent="0.25">
      <c r="A14" s="27" t="s">
        <v>36</v>
      </c>
      <c r="B14" s="129">
        <v>2898.1</v>
      </c>
      <c r="C14" s="130">
        <f>B14/$B$23*100</f>
        <v>8.6059087116229218</v>
      </c>
      <c r="D14" s="129">
        <v>3987.3</v>
      </c>
      <c r="E14" s="130">
        <f>D14/$D$23*100</f>
        <v>10.271384226999318</v>
      </c>
      <c r="F14" s="129">
        <v>3185.9</v>
      </c>
      <c r="G14" s="130">
        <f>F14/$F$23*100</f>
        <v>6.6581316186329884</v>
      </c>
      <c r="H14" s="131">
        <v>5611.4</v>
      </c>
      <c r="I14" s="130">
        <f>H14/$H$23*100</f>
        <v>11.060999696440463</v>
      </c>
      <c r="J14" s="122"/>
    </row>
    <row r="15" spans="1:10" ht="57" customHeight="1" x14ac:dyDescent="0.25">
      <c r="A15" s="27" t="s">
        <v>43</v>
      </c>
      <c r="B15" s="129">
        <v>172</v>
      </c>
      <c r="C15" s="130">
        <f>B15/$B$23*100</f>
        <v>0.51075404520173306</v>
      </c>
      <c r="D15" s="134">
        <v>202.3</v>
      </c>
      <c r="E15" s="130">
        <f>D15/$D$23*100</f>
        <v>0.52112984453689515</v>
      </c>
      <c r="F15" s="129">
        <v>185.3</v>
      </c>
      <c r="G15" s="130">
        <f>F15/$F$23*100</f>
        <v>0.38725377096980212</v>
      </c>
      <c r="H15" s="133">
        <v>178.5</v>
      </c>
      <c r="I15" s="130">
        <f>H15/$H$23*100</f>
        <v>0.35185309295623601</v>
      </c>
      <c r="J15" s="122"/>
    </row>
    <row r="16" spans="1:10" ht="20.25" customHeight="1" x14ac:dyDescent="0.25">
      <c r="A16" s="27" t="s">
        <v>37</v>
      </c>
      <c r="B16" s="129">
        <v>8254.4</v>
      </c>
      <c r="C16" s="130">
        <f>B16/$B$23*100</f>
        <v>24.511442969262703</v>
      </c>
      <c r="D16" s="129">
        <v>12307.4</v>
      </c>
      <c r="E16" s="130">
        <f>D16/$D$23*100</f>
        <v>31.704169296358785</v>
      </c>
      <c r="F16" s="129">
        <v>20607.7</v>
      </c>
      <c r="G16" s="130">
        <f>F16/$F$23*100</f>
        <v>43.067509638501846</v>
      </c>
      <c r="H16" s="133">
        <v>19725.5</v>
      </c>
      <c r="I16" s="130">
        <f>H16/$H$23*100</f>
        <v>38.882230728897667</v>
      </c>
      <c r="J16" s="122"/>
    </row>
    <row r="17" spans="1:10" ht="15.75" x14ac:dyDescent="0.25">
      <c r="A17" s="26" t="s">
        <v>31</v>
      </c>
      <c r="B17" s="129"/>
      <c r="C17" s="130"/>
      <c r="D17" s="129"/>
      <c r="E17" s="130"/>
      <c r="F17" s="129"/>
      <c r="G17" s="130"/>
      <c r="H17" s="131"/>
      <c r="I17" s="132"/>
      <c r="J17" s="122"/>
    </row>
    <row r="18" spans="1:10" ht="31.5" customHeight="1" x14ac:dyDescent="0.25">
      <c r="A18" s="27" t="s">
        <v>38</v>
      </c>
      <c r="B18" s="129">
        <v>5863.8</v>
      </c>
      <c r="C18" s="130">
        <f>B18/$B$23*100</f>
        <v>17.412555641011178</v>
      </c>
      <c r="D18" s="129">
        <v>11396.6</v>
      </c>
      <c r="E18" s="130">
        <f>D18/$D$23*100</f>
        <v>29.357925784721594</v>
      </c>
      <c r="F18" s="129">
        <v>17729.96</v>
      </c>
      <c r="G18" s="130">
        <f>F18/$F$23*100</f>
        <v>37.053393789226945</v>
      </c>
      <c r="H18" s="133">
        <v>19592.900000000001</v>
      </c>
      <c r="I18" s="130">
        <f>H18/$H$23*100</f>
        <v>38.620854145558752</v>
      </c>
      <c r="J18" s="122"/>
    </row>
    <row r="19" spans="1:10" ht="33" customHeight="1" x14ac:dyDescent="0.25">
      <c r="A19" s="28" t="s">
        <v>76</v>
      </c>
      <c r="B19" s="129">
        <v>2390.6</v>
      </c>
      <c r="C19" s="130">
        <f>B19/$B$23*100</f>
        <v>7.0988873282515286</v>
      </c>
      <c r="D19" s="129">
        <v>910.8</v>
      </c>
      <c r="E19" s="130">
        <f>D19/$D$23*100</f>
        <v>2.3462435116371925</v>
      </c>
      <c r="F19" s="129">
        <v>2877.7</v>
      </c>
      <c r="G19" s="130">
        <f>F19/$F$23*100</f>
        <v>6.0140322542892584</v>
      </c>
      <c r="H19" s="131">
        <v>132.6</v>
      </c>
      <c r="I19" s="130">
        <f>H19/$H$23*100</f>
        <v>0.26137658333891817</v>
      </c>
      <c r="J19" s="122"/>
    </row>
    <row r="20" spans="1:10" ht="21" customHeight="1" x14ac:dyDescent="0.25">
      <c r="A20" s="27" t="s">
        <v>40</v>
      </c>
      <c r="B20" s="129">
        <v>4447.7</v>
      </c>
      <c r="C20" s="130">
        <f>B20/$B$23*100</f>
        <v>13.207446318859001</v>
      </c>
      <c r="D20" s="129">
        <v>4937</v>
      </c>
      <c r="E20" s="130">
        <f>D20/$D$23*100</f>
        <v>12.717835108643852</v>
      </c>
      <c r="F20" s="129">
        <v>5143.8</v>
      </c>
      <c r="G20" s="130">
        <f>F20/$F$23*100</f>
        <v>10.749897178167664</v>
      </c>
      <c r="H20" s="131">
        <v>6096.3</v>
      </c>
      <c r="I20" s="130">
        <f>H20/$H$23*100</f>
        <v>12.016817986493567</v>
      </c>
      <c r="J20" s="122"/>
    </row>
    <row r="21" spans="1:10" ht="20.25" customHeight="1" x14ac:dyDescent="0.25">
      <c r="A21" s="27" t="s">
        <v>41</v>
      </c>
      <c r="B21" s="129">
        <v>18907.5</v>
      </c>
      <c r="C21" s="130">
        <f>B21/$B$23*100</f>
        <v>56.145826218905626</v>
      </c>
      <c r="D21" s="129">
        <v>20664.2</v>
      </c>
      <c r="E21" s="130">
        <f>D21/$D$23*100</f>
        <v>53.23149448086658</v>
      </c>
      <c r="F21" s="129">
        <v>22312.9</v>
      </c>
      <c r="G21" s="130">
        <f>F21/$F$23*100</f>
        <v>46.631163876266044</v>
      </c>
      <c r="H21" s="133">
        <v>22035.7</v>
      </c>
      <c r="I21" s="130">
        <f>H21/$H$23*100</f>
        <v>43.436017929723981</v>
      </c>
      <c r="J21" s="122"/>
    </row>
    <row r="22" spans="1:10" ht="22.5" customHeight="1" x14ac:dyDescent="0.25">
      <c r="A22" s="58" t="s">
        <v>73</v>
      </c>
      <c r="B22" s="129"/>
      <c r="C22" s="130"/>
      <c r="D22" s="129"/>
      <c r="E22" s="130"/>
      <c r="F22" s="129"/>
      <c r="G22" s="130"/>
      <c r="H22" s="133"/>
      <c r="I22" s="133"/>
      <c r="J22" s="122"/>
    </row>
    <row r="23" spans="1:10" ht="27.75" customHeight="1" x14ac:dyDescent="0.25">
      <c r="A23" s="29" t="s">
        <v>42</v>
      </c>
      <c r="B23" s="135">
        <f>B10+B13+B14+B15+B18+B19+B20-B21</f>
        <v>33675.699999999997</v>
      </c>
      <c r="C23" s="135">
        <f>C10+C13+C14+C15+C18+C19+C20-C21</f>
        <v>100.00000000000003</v>
      </c>
      <c r="D23" s="135">
        <f>D10+D13+D14+D15+D18+D19+D20-D21</f>
        <v>38819.5</v>
      </c>
      <c r="E23" s="135">
        <f t="shared" ref="E23:I23" si="0">E10+E13+E14+E15+E18+E19+E20-E21</f>
        <v>99.999999999999972</v>
      </c>
      <c r="F23" s="135">
        <f t="shared" si="0"/>
        <v>47849.760000000002</v>
      </c>
      <c r="G23" s="135">
        <f t="shared" si="0"/>
        <v>100</v>
      </c>
      <c r="H23" s="135">
        <f t="shared" si="0"/>
        <v>50731.400000000023</v>
      </c>
      <c r="I23" s="135">
        <f t="shared" si="0"/>
        <v>99.999999999999943</v>
      </c>
      <c r="J23" s="122"/>
    </row>
    <row r="25" spans="1:10" ht="15.75" x14ac:dyDescent="0.25">
      <c r="A25" s="25"/>
      <c r="B25" s="41"/>
      <c r="D25" s="41"/>
      <c r="F25" s="41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17" sqref="B17"/>
    </sheetView>
  </sheetViews>
  <sheetFormatPr defaultColWidth="9.140625" defaultRowHeight="15" x14ac:dyDescent="0.25"/>
  <cols>
    <col min="1" max="1" width="22.7109375" style="16" customWidth="1"/>
    <col min="2" max="2" width="10.7109375" style="16" customWidth="1"/>
    <col min="3" max="3" width="6.85546875" style="16" customWidth="1"/>
    <col min="4" max="4" width="8.7109375" style="16" customWidth="1"/>
    <col min="5" max="5" width="7.28515625" style="16" customWidth="1"/>
    <col min="6" max="6" width="9.7109375" style="16" customWidth="1"/>
    <col min="7" max="7" width="7.28515625" style="16" customWidth="1"/>
    <col min="8" max="8" width="9.5703125" style="16" customWidth="1"/>
    <col min="9" max="9" width="7.140625" style="16" customWidth="1"/>
    <col min="10" max="16384" width="9.140625" style="16"/>
  </cols>
  <sheetData>
    <row r="1" spans="1:9" x14ac:dyDescent="0.25">
      <c r="A1" s="15" t="s">
        <v>17</v>
      </c>
    </row>
    <row r="2" spans="1:9" x14ac:dyDescent="0.25">
      <c r="A2" s="15" t="s">
        <v>69</v>
      </c>
    </row>
    <row r="4" spans="1:9" ht="15.75" x14ac:dyDescent="0.25">
      <c r="A4" s="2"/>
      <c r="B4" s="151" t="s">
        <v>74</v>
      </c>
      <c r="C4" s="151"/>
      <c r="D4" s="151"/>
      <c r="E4" s="151"/>
      <c r="F4" s="151"/>
      <c r="G4" s="151"/>
      <c r="H4" s="151"/>
      <c r="I4" s="152"/>
    </row>
    <row r="5" spans="1:9" ht="15.75" customHeight="1" x14ac:dyDescent="0.25">
      <c r="A5" s="153"/>
      <c r="B5" s="150" t="s">
        <v>1</v>
      </c>
      <c r="C5" s="154"/>
      <c r="D5" s="154" t="s">
        <v>2</v>
      </c>
      <c r="E5" s="154"/>
      <c r="F5" s="154" t="s">
        <v>3</v>
      </c>
      <c r="G5" s="149"/>
      <c r="H5" s="147" t="s">
        <v>4</v>
      </c>
      <c r="I5" s="148"/>
    </row>
    <row r="6" spans="1:9" ht="15.75" customHeight="1" x14ac:dyDescent="0.25">
      <c r="A6" s="153"/>
      <c r="B6" s="152"/>
      <c r="C6" s="155"/>
      <c r="D6" s="155"/>
      <c r="E6" s="155"/>
      <c r="F6" s="155"/>
      <c r="G6" s="156"/>
      <c r="H6" s="149"/>
      <c r="I6" s="150"/>
    </row>
    <row r="7" spans="1:9" ht="30.75" customHeight="1" x14ac:dyDescent="0.25">
      <c r="A7" s="3"/>
      <c r="B7" s="8" t="s">
        <v>13</v>
      </c>
      <c r="C7" s="11" t="s">
        <v>5</v>
      </c>
      <c r="D7" s="1" t="s">
        <v>13</v>
      </c>
      <c r="E7" s="11" t="s">
        <v>5</v>
      </c>
      <c r="F7" s="1" t="s">
        <v>13</v>
      </c>
      <c r="G7" s="11" t="s">
        <v>5</v>
      </c>
      <c r="H7" s="1" t="s">
        <v>13</v>
      </c>
      <c r="I7" s="1" t="s">
        <v>5</v>
      </c>
    </row>
    <row r="8" spans="1:9" ht="28.5" customHeight="1" x14ac:dyDescent="0.25">
      <c r="A8" s="9" t="s">
        <v>12</v>
      </c>
      <c r="B8" s="22">
        <v>878.4</v>
      </c>
      <c r="C8" s="20">
        <v>5.4</v>
      </c>
      <c r="D8" s="20">
        <v>4915.2</v>
      </c>
      <c r="E8" s="20">
        <v>26.4</v>
      </c>
      <c r="F8" s="20">
        <v>7793.1</v>
      </c>
      <c r="G8" s="22">
        <v>32.6</v>
      </c>
      <c r="H8" s="20">
        <v>5463.8</v>
      </c>
      <c r="I8" s="20">
        <v>21.7</v>
      </c>
    </row>
    <row r="9" spans="1:9" ht="24.75" customHeight="1" x14ac:dyDescent="0.25">
      <c r="A9" s="7" t="s">
        <v>6</v>
      </c>
      <c r="B9" s="20">
        <v>4241.5</v>
      </c>
      <c r="C9" s="20">
        <v>26</v>
      </c>
      <c r="D9" s="20">
        <v>3962.9</v>
      </c>
      <c r="E9" s="20">
        <v>21.3</v>
      </c>
      <c r="F9" s="20">
        <v>5093</v>
      </c>
      <c r="G9" s="20">
        <v>21.3</v>
      </c>
      <c r="H9" s="20">
        <v>6213.9</v>
      </c>
      <c r="I9" s="20">
        <v>24.6</v>
      </c>
    </row>
    <row r="10" spans="1:9" ht="24.75" customHeight="1" x14ac:dyDescent="0.25">
      <c r="A10" s="7" t="s">
        <v>7</v>
      </c>
      <c r="B10" s="20">
        <v>1970.5</v>
      </c>
      <c r="C10" s="20">
        <v>12.1</v>
      </c>
      <c r="D10" s="20">
        <v>1888.1</v>
      </c>
      <c r="E10" s="20">
        <v>10.1</v>
      </c>
      <c r="F10" s="22">
        <v>2045</v>
      </c>
      <c r="G10" s="20">
        <v>8.6</v>
      </c>
      <c r="H10" s="20">
        <v>2960.1</v>
      </c>
      <c r="I10" s="20">
        <v>11.8</v>
      </c>
    </row>
    <row r="11" spans="1:9" ht="39.75" customHeight="1" x14ac:dyDescent="0.25">
      <c r="A11" s="7" t="s">
        <v>15</v>
      </c>
      <c r="B11" s="20">
        <v>2654.6</v>
      </c>
      <c r="C11" s="20">
        <v>16.3</v>
      </c>
      <c r="D11" s="20">
        <v>2233.9</v>
      </c>
      <c r="E11" s="20">
        <v>12</v>
      </c>
      <c r="F11" s="20">
        <v>2598.5</v>
      </c>
      <c r="G11" s="20">
        <v>10.9</v>
      </c>
      <c r="H11" s="20">
        <v>3235.8999999999996</v>
      </c>
      <c r="I11" s="20">
        <v>12.9</v>
      </c>
    </row>
    <row r="12" spans="1:9" ht="24" customHeight="1" x14ac:dyDescent="0.25">
      <c r="A12" s="7" t="s">
        <v>14</v>
      </c>
      <c r="B12" s="20">
        <v>1390.5</v>
      </c>
      <c r="C12" s="20">
        <v>8.5</v>
      </c>
      <c r="D12" s="20">
        <v>1009.8000000000001</v>
      </c>
      <c r="E12" s="20">
        <v>5.4</v>
      </c>
      <c r="F12" s="20">
        <v>1436.6999999999998</v>
      </c>
      <c r="G12" s="22">
        <v>6</v>
      </c>
      <c r="H12" s="20">
        <v>1474.6999999999998</v>
      </c>
      <c r="I12" s="20">
        <v>5.9</v>
      </c>
    </row>
    <row r="13" spans="1:9" ht="47.25" customHeight="1" x14ac:dyDescent="0.25">
      <c r="A13" s="7" t="s">
        <v>8</v>
      </c>
      <c r="B13" s="22">
        <v>793.8</v>
      </c>
      <c r="C13" s="20">
        <v>4.9000000000000004</v>
      </c>
      <c r="D13" s="22">
        <v>519.5</v>
      </c>
      <c r="E13" s="20">
        <v>2.8</v>
      </c>
      <c r="F13" s="20">
        <v>449.1</v>
      </c>
      <c r="G13" s="22">
        <v>1.9</v>
      </c>
      <c r="H13" s="20">
        <v>394.7</v>
      </c>
      <c r="I13" s="20">
        <v>1.6</v>
      </c>
    </row>
    <row r="14" spans="1:9" ht="24.75" customHeight="1" x14ac:dyDescent="0.25">
      <c r="A14" s="7" t="s">
        <v>9</v>
      </c>
      <c r="B14" s="20">
        <v>2586.5999999999995</v>
      </c>
      <c r="C14" s="20">
        <v>15.9</v>
      </c>
      <c r="D14" s="20">
        <v>2661.5</v>
      </c>
      <c r="E14" s="20">
        <v>14.3</v>
      </c>
      <c r="F14" s="22">
        <v>2730</v>
      </c>
      <c r="G14" s="22">
        <v>11.4</v>
      </c>
      <c r="H14" s="20">
        <v>3427.2999999999997</v>
      </c>
      <c r="I14" s="22">
        <v>13.6</v>
      </c>
    </row>
    <row r="15" spans="1:9" ht="50.25" customHeight="1" x14ac:dyDescent="0.25">
      <c r="A15" s="7" t="s">
        <v>10</v>
      </c>
      <c r="B15" s="20">
        <v>-217.5</v>
      </c>
      <c r="C15" s="22">
        <v>-1.3</v>
      </c>
      <c r="D15" s="22">
        <v>-136.5</v>
      </c>
      <c r="E15" s="20">
        <v>-0.7</v>
      </c>
      <c r="F15" s="20">
        <v>-87.8</v>
      </c>
      <c r="G15" s="20">
        <v>-0.3</v>
      </c>
      <c r="H15" s="22">
        <v>-165.2</v>
      </c>
      <c r="I15" s="20">
        <v>-0.7</v>
      </c>
    </row>
    <row r="16" spans="1:9" ht="33.75" customHeight="1" x14ac:dyDescent="0.25">
      <c r="A16" s="7" t="s">
        <v>11</v>
      </c>
      <c r="B16" s="22">
        <v>1997.6</v>
      </c>
      <c r="C16" s="20">
        <v>12.2</v>
      </c>
      <c r="D16" s="20">
        <v>1556</v>
      </c>
      <c r="E16" s="20">
        <v>8.4</v>
      </c>
      <c r="F16" s="20">
        <v>1813.4</v>
      </c>
      <c r="G16" s="20">
        <v>7.6</v>
      </c>
      <c r="H16" s="20">
        <v>2175.7000000000003</v>
      </c>
      <c r="I16" s="20">
        <v>8.6</v>
      </c>
    </row>
    <row r="17" spans="1:9" ht="33.75" customHeight="1" x14ac:dyDescent="0.25">
      <c r="A17" s="14" t="s">
        <v>16</v>
      </c>
      <c r="B17" s="32">
        <v>16296</v>
      </c>
      <c r="C17" s="24">
        <v>100</v>
      </c>
      <c r="D17" s="24">
        <v>18610.400000000001</v>
      </c>
      <c r="E17" s="24">
        <v>100</v>
      </c>
      <c r="F17" s="40">
        <v>23871</v>
      </c>
      <c r="G17" s="24">
        <v>100</v>
      </c>
      <c r="H17" s="40">
        <v>25180.9</v>
      </c>
      <c r="I17" s="24">
        <v>100</v>
      </c>
    </row>
  </sheetData>
  <mergeCells count="6">
    <mergeCell ref="H5:I6"/>
    <mergeCell ref="B4:I4"/>
    <mergeCell ref="A5:A6"/>
    <mergeCell ref="B5:C6"/>
    <mergeCell ref="D5:E6"/>
    <mergeCell ref="F5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zoomScaleNormal="100" workbookViewId="0">
      <selection activeCell="L19" sqref="L19"/>
    </sheetView>
  </sheetViews>
  <sheetFormatPr defaultRowHeight="15" x14ac:dyDescent="0.25"/>
  <cols>
    <col min="1" max="1" width="24.140625" customWidth="1"/>
    <col min="2" max="2" width="10.42578125" customWidth="1"/>
    <col min="4" max="4" width="10.5703125" customWidth="1"/>
    <col min="6" max="6" width="10.5703125" customWidth="1"/>
    <col min="8" max="8" width="10.14062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5">
      <c r="A4" s="2"/>
      <c r="B4" s="156" t="s">
        <v>0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10"/>
      <c r="B5" s="155" t="s">
        <v>1</v>
      </c>
      <c r="C5" s="155"/>
      <c r="D5" s="155" t="s">
        <v>2</v>
      </c>
      <c r="E5" s="155"/>
      <c r="F5" s="155" t="s">
        <v>3</v>
      </c>
      <c r="G5" s="155"/>
      <c r="H5" s="155" t="s">
        <v>4</v>
      </c>
      <c r="I5" s="155"/>
    </row>
    <row r="6" spans="1:9" ht="15.75" customHeight="1" x14ac:dyDescent="0.25">
      <c r="A6" s="153"/>
      <c r="B6" s="8" t="s">
        <v>28</v>
      </c>
      <c r="C6" s="158" t="s">
        <v>5</v>
      </c>
      <c r="D6" s="2" t="s">
        <v>28</v>
      </c>
      <c r="E6" s="158" t="s">
        <v>5</v>
      </c>
      <c r="F6" s="2" t="s">
        <v>28</v>
      </c>
      <c r="G6" s="158" t="s">
        <v>5</v>
      </c>
      <c r="H6" s="2" t="s">
        <v>28</v>
      </c>
      <c r="I6" s="158" t="s">
        <v>5</v>
      </c>
    </row>
    <row r="7" spans="1:9" ht="15.75" x14ac:dyDescent="0.25">
      <c r="A7" s="154"/>
      <c r="B7" s="5" t="s">
        <v>29</v>
      </c>
      <c r="C7" s="154"/>
      <c r="D7" s="4" t="s">
        <v>29</v>
      </c>
      <c r="E7" s="154"/>
      <c r="F7" s="4" t="s">
        <v>29</v>
      </c>
      <c r="G7" s="154"/>
      <c r="H7" s="4" t="s">
        <v>29</v>
      </c>
      <c r="I7" s="154"/>
    </row>
    <row r="8" spans="1:9" ht="39.75" customHeight="1" x14ac:dyDescent="0.25">
      <c r="A8" s="31" t="s">
        <v>30</v>
      </c>
      <c r="B8" s="22">
        <v>16628.099999999999</v>
      </c>
      <c r="C8" s="20">
        <v>102</v>
      </c>
      <c r="D8" s="22">
        <v>18759.3</v>
      </c>
      <c r="E8" s="6">
        <v>100.8</v>
      </c>
      <c r="F8" s="20">
        <v>19207.5</v>
      </c>
      <c r="G8" s="6">
        <v>80.5</v>
      </c>
      <c r="H8" s="22">
        <v>20266.7</v>
      </c>
      <c r="I8" s="6">
        <v>80.5</v>
      </c>
    </row>
    <row r="9" spans="1:9" ht="15.75" x14ac:dyDescent="0.25">
      <c r="A9" s="26" t="s">
        <v>31</v>
      </c>
      <c r="B9" s="6"/>
      <c r="C9" s="6"/>
      <c r="D9" s="6"/>
      <c r="E9" s="6"/>
      <c r="F9" s="6"/>
      <c r="G9" s="6"/>
      <c r="H9" s="6"/>
      <c r="I9" s="30"/>
    </row>
    <row r="10" spans="1:9" ht="24" customHeight="1" x14ac:dyDescent="0.25">
      <c r="A10" s="27" t="s">
        <v>32</v>
      </c>
      <c r="B10" s="12">
        <v>14401.3</v>
      </c>
      <c r="C10" s="6">
        <v>88.4</v>
      </c>
      <c r="D10" s="12">
        <v>16263.7</v>
      </c>
      <c r="E10" s="12">
        <v>87.4</v>
      </c>
      <c r="F10" s="6">
        <v>16746.8</v>
      </c>
      <c r="G10" s="6">
        <v>70.2</v>
      </c>
      <c r="H10" s="12">
        <v>17172.2</v>
      </c>
      <c r="I10" s="6">
        <v>68.2</v>
      </c>
    </row>
    <row r="11" spans="1:9" ht="33" customHeight="1" x14ac:dyDescent="0.25">
      <c r="A11" s="27" t="s">
        <v>33</v>
      </c>
      <c r="B11" s="6">
        <v>2109.4</v>
      </c>
      <c r="C11" s="6">
        <v>12.9</v>
      </c>
      <c r="D11" s="12">
        <v>2349</v>
      </c>
      <c r="E11" s="6">
        <v>12.6</v>
      </c>
      <c r="F11" s="6">
        <v>2271.9</v>
      </c>
      <c r="G11" s="12">
        <v>9.5</v>
      </c>
      <c r="H11" s="6">
        <v>2982</v>
      </c>
      <c r="I11" s="6">
        <v>11.8</v>
      </c>
    </row>
    <row r="12" spans="1:9" ht="15.75" x14ac:dyDescent="0.25">
      <c r="A12" s="26" t="s">
        <v>34</v>
      </c>
      <c r="B12" s="6"/>
      <c r="C12" s="6"/>
      <c r="D12" s="6"/>
      <c r="E12" s="6"/>
      <c r="F12" s="6"/>
      <c r="G12" s="6"/>
      <c r="H12" s="6"/>
      <c r="I12" s="6"/>
    </row>
    <row r="13" spans="1:9" ht="43.5" customHeight="1" x14ac:dyDescent="0.25">
      <c r="A13" s="27" t="s">
        <v>35</v>
      </c>
      <c r="B13" s="6">
        <v>1389</v>
      </c>
      <c r="C13" s="6">
        <v>8.5</v>
      </c>
      <c r="D13" s="6">
        <v>1572</v>
      </c>
      <c r="E13" s="12">
        <v>8.4</v>
      </c>
      <c r="F13" s="6">
        <v>1447.4</v>
      </c>
      <c r="G13" s="6">
        <v>6.1</v>
      </c>
      <c r="H13" s="12">
        <v>1910.1</v>
      </c>
      <c r="I13" s="6">
        <v>7.6</v>
      </c>
    </row>
    <row r="14" spans="1:9" ht="39.75" customHeight="1" x14ac:dyDescent="0.25">
      <c r="A14" s="27" t="s">
        <v>36</v>
      </c>
      <c r="B14" s="6">
        <v>720.4</v>
      </c>
      <c r="C14" s="6">
        <v>4.4000000000000004</v>
      </c>
      <c r="D14" s="6">
        <v>777</v>
      </c>
      <c r="E14" s="12">
        <v>4.2</v>
      </c>
      <c r="F14" s="6">
        <v>824.5</v>
      </c>
      <c r="G14" s="6">
        <v>3.4</v>
      </c>
      <c r="H14" s="6">
        <v>1071.9000000000001</v>
      </c>
      <c r="I14" s="12">
        <v>4.3</v>
      </c>
    </row>
    <row r="15" spans="1:9" ht="72.75" customHeight="1" x14ac:dyDescent="0.25">
      <c r="A15" s="27" t="s">
        <v>43</v>
      </c>
      <c r="B15" s="6">
        <v>117.4</v>
      </c>
      <c r="C15" s="6">
        <v>0.7</v>
      </c>
      <c r="D15" s="6">
        <v>146.6</v>
      </c>
      <c r="E15" s="6">
        <v>0.8</v>
      </c>
      <c r="F15" s="6">
        <v>188.8</v>
      </c>
      <c r="G15" s="6">
        <v>0.8</v>
      </c>
      <c r="H15" s="12">
        <v>112.5</v>
      </c>
      <c r="I15" s="6">
        <v>0.4</v>
      </c>
    </row>
    <row r="16" spans="1:9" ht="30" customHeight="1" x14ac:dyDescent="0.25">
      <c r="A16" s="27" t="s">
        <v>37</v>
      </c>
      <c r="B16" s="12">
        <v>3143.8</v>
      </c>
      <c r="C16" s="6">
        <v>19.3</v>
      </c>
      <c r="D16" s="6">
        <v>4766.3</v>
      </c>
      <c r="E16" s="6">
        <v>25.6</v>
      </c>
      <c r="F16" s="6">
        <v>6594.4000000000015</v>
      </c>
      <c r="G16" s="12">
        <v>27.6</v>
      </c>
      <c r="H16" s="12">
        <v>12307.800000000001</v>
      </c>
      <c r="I16" s="6">
        <v>48.8</v>
      </c>
    </row>
    <row r="17" spans="1:9" ht="15.75" x14ac:dyDescent="0.25">
      <c r="A17" s="26" t="s">
        <v>31</v>
      </c>
      <c r="B17" s="6"/>
      <c r="C17" s="6"/>
      <c r="D17" s="6"/>
      <c r="E17" s="6"/>
      <c r="F17" s="6"/>
      <c r="G17" s="6"/>
      <c r="H17" s="6"/>
      <c r="I17" s="6"/>
    </row>
    <row r="18" spans="1:9" ht="41.25" customHeight="1" x14ac:dyDescent="0.25">
      <c r="A18" s="27" t="s">
        <v>38</v>
      </c>
      <c r="B18" s="6">
        <v>5145.6000000000004</v>
      </c>
      <c r="C18" s="6">
        <v>31.6</v>
      </c>
      <c r="D18" s="6">
        <v>4840.6000000000004</v>
      </c>
      <c r="E18" s="6">
        <v>26</v>
      </c>
      <c r="F18" s="6">
        <v>5291.5</v>
      </c>
      <c r="G18" s="6">
        <v>22.2</v>
      </c>
      <c r="H18" s="12">
        <v>7872.7</v>
      </c>
      <c r="I18" s="6">
        <v>31.2</v>
      </c>
    </row>
    <row r="19" spans="1:9" ht="90.75" customHeight="1" x14ac:dyDescent="0.25">
      <c r="A19" s="28" t="s">
        <v>39</v>
      </c>
      <c r="B19" s="6">
        <v>-2001.8</v>
      </c>
      <c r="C19" s="12">
        <v>-12.3</v>
      </c>
      <c r="D19" s="6">
        <v>-74.299999999999955</v>
      </c>
      <c r="E19" s="12">
        <v>-0.4</v>
      </c>
      <c r="F19" s="6">
        <v>1302.9000000000015</v>
      </c>
      <c r="G19" s="6">
        <v>5.4</v>
      </c>
      <c r="H19" s="6">
        <v>4435.1000000000013</v>
      </c>
      <c r="I19" s="6">
        <v>17.600000000000001</v>
      </c>
    </row>
    <row r="20" spans="1:9" ht="41.25" customHeight="1" x14ac:dyDescent="0.25">
      <c r="A20" s="27" t="s">
        <v>40</v>
      </c>
      <c r="B20" s="12">
        <v>4532</v>
      </c>
      <c r="C20" s="12">
        <v>27.8</v>
      </c>
      <c r="D20" s="12">
        <v>1789.1</v>
      </c>
      <c r="E20" s="6">
        <v>9.6</v>
      </c>
      <c r="F20" s="6">
        <v>5635.6</v>
      </c>
      <c r="G20" s="6">
        <v>23.6</v>
      </c>
      <c r="H20" s="6">
        <v>2588.5</v>
      </c>
      <c r="I20" s="6">
        <v>10.3</v>
      </c>
    </row>
    <row r="21" spans="1:9" ht="43.5" customHeight="1" x14ac:dyDescent="0.25">
      <c r="A21" s="27" t="s">
        <v>41</v>
      </c>
      <c r="B21" s="6">
        <v>8007.9</v>
      </c>
      <c r="C21" s="12">
        <v>49.1</v>
      </c>
      <c r="D21" s="6">
        <v>6704.3</v>
      </c>
      <c r="E21" s="6">
        <v>36</v>
      </c>
      <c r="F21" s="6">
        <v>7566.5</v>
      </c>
      <c r="G21" s="6">
        <v>31.7</v>
      </c>
      <c r="H21" s="12">
        <v>9982.1</v>
      </c>
      <c r="I21" s="6">
        <v>39.6</v>
      </c>
    </row>
    <row r="22" spans="1:9" ht="41.25" customHeight="1" x14ac:dyDescent="0.25">
      <c r="A22" s="29" t="s">
        <v>42</v>
      </c>
      <c r="B22" s="32">
        <v>16296</v>
      </c>
      <c r="C22" s="13">
        <v>100</v>
      </c>
      <c r="D22" s="32">
        <v>18610.400000000001</v>
      </c>
      <c r="E22" s="13">
        <v>100</v>
      </c>
      <c r="F22" s="32">
        <v>23871</v>
      </c>
      <c r="G22" s="13">
        <v>100</v>
      </c>
      <c r="H22" s="32">
        <v>25180.9</v>
      </c>
      <c r="I22" s="13">
        <v>100</v>
      </c>
    </row>
    <row r="24" spans="1:9" ht="15.75" x14ac:dyDescent="0.25">
      <c r="A24" s="25"/>
      <c r="D24" s="41"/>
    </row>
  </sheetData>
  <mergeCells count="11">
    <mergeCell ref="B3:I3"/>
    <mergeCell ref="A6:A7"/>
    <mergeCell ref="C6:C7"/>
    <mergeCell ref="E6:E7"/>
    <mergeCell ref="G6:G7"/>
    <mergeCell ref="I6:I7"/>
    <mergeCell ref="B5:C5"/>
    <mergeCell ref="D5:E5"/>
    <mergeCell ref="F5:G5"/>
    <mergeCell ref="H5:I5"/>
    <mergeCell ref="B4:I4"/>
  </mergeCells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XFD1048576"/>
    </sheetView>
  </sheetViews>
  <sheetFormatPr defaultColWidth="9.140625" defaultRowHeight="14.25" x14ac:dyDescent="0.2"/>
  <cols>
    <col min="1" max="1" width="24.28515625" style="18" customWidth="1"/>
    <col min="2" max="2" width="10" style="18" customWidth="1"/>
    <col min="3" max="3" width="6.85546875" style="18" customWidth="1"/>
    <col min="4" max="4" width="8.7109375" style="18" customWidth="1"/>
    <col min="5" max="5" width="7.28515625" style="18" customWidth="1"/>
    <col min="6" max="6" width="9.85546875" style="18" customWidth="1"/>
    <col min="7" max="7" width="6.7109375" style="18" customWidth="1"/>
    <col min="8" max="8" width="9.7109375" style="18" customWidth="1"/>
    <col min="9" max="9" width="8.7109375" style="18" customWidth="1"/>
    <col min="10" max="13" width="9.140625" style="18"/>
    <col min="14" max="14" width="11.28515625" style="18" customWidth="1"/>
    <col min="15" max="16384" width="9.140625" style="18"/>
  </cols>
  <sheetData>
    <row r="1" spans="1:9" x14ac:dyDescent="0.2">
      <c r="A1" s="17" t="s">
        <v>66</v>
      </c>
    </row>
    <row r="2" spans="1:9" x14ac:dyDescent="0.2">
      <c r="A2" s="17" t="s">
        <v>68</v>
      </c>
    </row>
    <row r="4" spans="1:9" ht="15.75" customHeight="1" x14ac:dyDescent="0.2">
      <c r="A4" s="46"/>
      <c r="B4" s="136" t="s">
        <v>71</v>
      </c>
      <c r="C4" s="137"/>
      <c r="D4" s="137"/>
      <c r="E4" s="137"/>
      <c r="F4" s="137"/>
      <c r="G4" s="137"/>
      <c r="H4" s="137"/>
      <c r="I4" s="138"/>
    </row>
    <row r="5" spans="1:9" ht="24" customHeight="1" x14ac:dyDescent="0.2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39"/>
      <c r="B6" s="46" t="s">
        <v>28</v>
      </c>
      <c r="C6" s="143" t="s">
        <v>47</v>
      </c>
      <c r="D6" s="46" t="s">
        <v>28</v>
      </c>
      <c r="E6" s="143" t="s">
        <v>47</v>
      </c>
      <c r="F6" s="46" t="s">
        <v>28</v>
      </c>
      <c r="G6" s="143" t="s">
        <v>48</v>
      </c>
      <c r="H6" s="46" t="s">
        <v>28</v>
      </c>
      <c r="I6" s="143" t="s">
        <v>48</v>
      </c>
    </row>
    <row r="7" spans="1:9" ht="15.75" customHeight="1" x14ac:dyDescent="0.2">
      <c r="A7" s="47"/>
      <c r="B7" s="34" t="s">
        <v>46</v>
      </c>
      <c r="C7" s="144"/>
      <c r="D7" s="47" t="s">
        <v>46</v>
      </c>
      <c r="E7" s="144"/>
      <c r="F7" s="47" t="s">
        <v>46</v>
      </c>
      <c r="G7" s="144"/>
      <c r="H7" s="47" t="s">
        <v>46</v>
      </c>
      <c r="I7" s="144"/>
    </row>
    <row r="8" spans="1:9" ht="28.5" customHeight="1" x14ac:dyDescent="0.25">
      <c r="A8" s="19" t="s">
        <v>18</v>
      </c>
      <c r="B8" s="22">
        <v>952.5</v>
      </c>
      <c r="C8" s="20">
        <v>5.0999999999999996</v>
      </c>
      <c r="D8" s="20">
        <v>4834.1000000000004</v>
      </c>
      <c r="E8" s="20">
        <v>20.399999999999999</v>
      </c>
      <c r="F8" s="20">
        <v>8541.7999999999993</v>
      </c>
      <c r="G8" s="22">
        <v>29.6</v>
      </c>
      <c r="H8" s="20">
        <v>8362.2999999999993</v>
      </c>
      <c r="I8" s="20">
        <v>27.8</v>
      </c>
    </row>
    <row r="9" spans="1:9" ht="24.75" customHeight="1" x14ac:dyDescent="0.25">
      <c r="A9" s="21" t="s">
        <v>19</v>
      </c>
      <c r="B9" s="20">
        <v>5185</v>
      </c>
      <c r="C9" s="22">
        <v>28</v>
      </c>
      <c r="D9" s="20">
        <v>5304</v>
      </c>
      <c r="E9" s="20">
        <v>22.4</v>
      </c>
      <c r="F9" s="20">
        <v>6395.8999999999987</v>
      </c>
      <c r="G9" s="20">
        <v>22.2</v>
      </c>
      <c r="H9" s="20">
        <v>7253.9999999999991</v>
      </c>
      <c r="I9" s="20">
        <v>24.1</v>
      </c>
    </row>
    <row r="10" spans="1:9" ht="24.75" customHeight="1" x14ac:dyDescent="0.25">
      <c r="A10" s="21" t="s">
        <v>22</v>
      </c>
      <c r="B10" s="20">
        <v>2413.1</v>
      </c>
      <c r="C10" s="22">
        <v>13</v>
      </c>
      <c r="D10" s="22">
        <v>2984</v>
      </c>
      <c r="E10" s="22">
        <v>12.6</v>
      </c>
      <c r="F10" s="22">
        <v>3017.1</v>
      </c>
      <c r="G10" s="20">
        <v>10.5</v>
      </c>
      <c r="H10" s="20">
        <v>3003.1</v>
      </c>
      <c r="I10" s="22">
        <v>10</v>
      </c>
    </row>
    <row r="11" spans="1:9" ht="49.5" customHeight="1" x14ac:dyDescent="0.25">
      <c r="A11" s="21" t="s">
        <v>20</v>
      </c>
      <c r="B11" s="20">
        <v>3171.4</v>
      </c>
      <c r="C11" s="20">
        <v>17.100000000000001</v>
      </c>
      <c r="D11" s="20">
        <v>3193</v>
      </c>
      <c r="E11" s="20">
        <v>13.5</v>
      </c>
      <c r="F11" s="20">
        <v>3295.3999999999996</v>
      </c>
      <c r="G11" s="20">
        <v>11.4</v>
      </c>
      <c r="H11" s="22">
        <v>3702</v>
      </c>
      <c r="I11" s="20">
        <v>12.3</v>
      </c>
    </row>
    <row r="12" spans="1:9" ht="32.25" customHeight="1" x14ac:dyDescent="0.25">
      <c r="A12" s="21" t="s">
        <v>21</v>
      </c>
      <c r="B12" s="20">
        <v>1276.9000000000001</v>
      </c>
      <c r="C12" s="20">
        <v>6.9</v>
      </c>
      <c r="D12" s="20">
        <v>1332.1</v>
      </c>
      <c r="E12" s="20">
        <v>5.6</v>
      </c>
      <c r="F12" s="20">
        <v>1312.1999999999998</v>
      </c>
      <c r="G12" s="22">
        <v>4.5</v>
      </c>
      <c r="H12" s="20">
        <v>1287.4000000000001</v>
      </c>
      <c r="I12" s="22">
        <v>4.3</v>
      </c>
    </row>
    <row r="13" spans="1:9" ht="47.25" customHeight="1" x14ac:dyDescent="0.25">
      <c r="A13" s="21" t="s">
        <v>23</v>
      </c>
      <c r="B13" s="22">
        <v>297.89999999999998</v>
      </c>
      <c r="C13" s="20">
        <v>1.6</v>
      </c>
      <c r="D13" s="22">
        <v>447.3</v>
      </c>
      <c r="E13" s="20">
        <v>1.9</v>
      </c>
      <c r="F13" s="20">
        <v>757.9</v>
      </c>
      <c r="G13" s="22">
        <v>2.6</v>
      </c>
      <c r="H13" s="20">
        <v>552.6</v>
      </c>
      <c r="I13" s="20">
        <v>1.8</v>
      </c>
    </row>
    <row r="14" spans="1:9" ht="42.75" customHeight="1" x14ac:dyDescent="0.25">
      <c r="A14" s="21" t="s">
        <v>24</v>
      </c>
      <c r="B14" s="20">
        <v>3120.3</v>
      </c>
      <c r="C14" s="20">
        <v>16.8</v>
      </c>
      <c r="D14" s="20">
        <v>3265.1000000000004</v>
      </c>
      <c r="E14" s="20">
        <v>13.8</v>
      </c>
      <c r="F14" s="22">
        <v>3255.4</v>
      </c>
      <c r="G14" s="22">
        <v>11.3</v>
      </c>
      <c r="H14" s="20">
        <v>3468.0000000000005</v>
      </c>
      <c r="I14" s="22">
        <v>11.5</v>
      </c>
    </row>
    <row r="15" spans="1:9" ht="60" customHeight="1" x14ac:dyDescent="0.25">
      <c r="A15" s="21" t="s">
        <v>25</v>
      </c>
      <c r="B15" s="20">
        <v>-84.1</v>
      </c>
      <c r="C15" s="22">
        <v>-0.4</v>
      </c>
      <c r="D15" s="22">
        <v>-122.3</v>
      </c>
      <c r="E15" s="20">
        <v>-0.4</v>
      </c>
      <c r="F15" s="20">
        <v>-182.2</v>
      </c>
      <c r="G15" s="20">
        <v>-0.6</v>
      </c>
      <c r="H15" s="22">
        <v>-213.4</v>
      </c>
      <c r="I15" s="20">
        <v>-0.6</v>
      </c>
    </row>
    <row r="16" spans="1:9" ht="40.5" customHeight="1" x14ac:dyDescent="0.25">
      <c r="A16" s="21" t="s">
        <v>26</v>
      </c>
      <c r="B16" s="22">
        <v>2208.2000000000003</v>
      </c>
      <c r="C16" s="20">
        <v>11.9</v>
      </c>
      <c r="D16" s="20">
        <v>2417.6</v>
      </c>
      <c r="E16" s="20">
        <v>10.199999999999999</v>
      </c>
      <c r="F16" s="20">
        <v>2437.3000000000002</v>
      </c>
      <c r="G16" s="20">
        <v>8.5</v>
      </c>
      <c r="H16" s="20">
        <v>2633.3999999999996</v>
      </c>
      <c r="I16" s="20">
        <v>8.8000000000000007</v>
      </c>
    </row>
    <row r="17" spans="1:14" ht="33.75" customHeight="1" x14ac:dyDescent="0.25">
      <c r="A17" s="23" t="s">
        <v>27</v>
      </c>
      <c r="B17" s="32">
        <v>18541.2</v>
      </c>
      <c r="C17" s="24">
        <v>100</v>
      </c>
      <c r="D17" s="24">
        <v>23654.9</v>
      </c>
      <c r="E17" s="24">
        <v>100</v>
      </c>
      <c r="F17" s="40">
        <v>28830.799999999999</v>
      </c>
      <c r="G17" s="24">
        <v>100</v>
      </c>
      <c r="H17" s="40">
        <v>30049.4</v>
      </c>
      <c r="I17" s="24">
        <v>100</v>
      </c>
      <c r="N17" s="56"/>
    </row>
    <row r="20" spans="1:14" ht="13.9" x14ac:dyDescent="0.25">
      <c r="B20" s="55"/>
      <c r="C20" s="55"/>
      <c r="D20" s="55"/>
      <c r="E20" s="55"/>
      <c r="F20" s="55"/>
      <c r="G20" s="55"/>
      <c r="H20" s="55"/>
      <c r="I20" s="55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XFD1048576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7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46"/>
      <c r="B4" s="136" t="s">
        <v>71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45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46" t="s">
        <v>28</v>
      </c>
      <c r="C6" s="143" t="s">
        <v>47</v>
      </c>
      <c r="D6" s="46" t="s">
        <v>28</v>
      </c>
      <c r="E6" s="143" t="s">
        <v>47</v>
      </c>
      <c r="F6" s="46" t="s">
        <v>28</v>
      </c>
      <c r="G6" s="143" t="s">
        <v>48</v>
      </c>
      <c r="H6" s="46" t="s">
        <v>28</v>
      </c>
      <c r="I6" s="143" t="s">
        <v>48</v>
      </c>
    </row>
    <row r="7" spans="1:9" ht="15.75" x14ac:dyDescent="0.2">
      <c r="A7" s="146"/>
      <c r="B7" s="34" t="s">
        <v>46</v>
      </c>
      <c r="C7" s="144"/>
      <c r="D7" s="47" t="s">
        <v>46</v>
      </c>
      <c r="E7" s="144"/>
      <c r="F7" s="47" t="s">
        <v>46</v>
      </c>
      <c r="G7" s="144"/>
      <c r="H7" s="47" t="s">
        <v>46</v>
      </c>
      <c r="I7" s="144"/>
    </row>
    <row r="8" spans="1:9" ht="39.75" customHeight="1" x14ac:dyDescent="0.25">
      <c r="A8" s="36" t="s">
        <v>63</v>
      </c>
      <c r="B8" s="22">
        <v>20405.400000000001</v>
      </c>
      <c r="C8" s="20">
        <v>110.1</v>
      </c>
      <c r="D8" s="22">
        <v>21724.400000000001</v>
      </c>
      <c r="E8" s="12">
        <v>91.8</v>
      </c>
      <c r="F8" s="22">
        <v>24886.400000000001</v>
      </c>
      <c r="G8" s="6">
        <v>86.3</v>
      </c>
      <c r="H8" s="22">
        <v>25219.1</v>
      </c>
      <c r="I8" s="6">
        <v>83.9</v>
      </c>
    </row>
    <row r="9" spans="1:9" ht="15.75" x14ac:dyDescent="0.25">
      <c r="A9" s="36" t="s">
        <v>49</v>
      </c>
      <c r="B9" s="6"/>
      <c r="C9" s="6"/>
      <c r="D9" s="6"/>
      <c r="E9" s="6"/>
      <c r="F9" s="6"/>
      <c r="G9" s="6"/>
      <c r="H9" s="6"/>
      <c r="I9" s="30"/>
    </row>
    <row r="10" spans="1:9" ht="33.75" customHeight="1" x14ac:dyDescent="0.25">
      <c r="A10" s="36" t="s">
        <v>50</v>
      </c>
      <c r="B10" s="12">
        <v>17887.2</v>
      </c>
      <c r="C10" s="6">
        <v>96.5</v>
      </c>
      <c r="D10" s="12">
        <v>18708.099999999999</v>
      </c>
      <c r="E10" s="12">
        <v>79.099999999999994</v>
      </c>
      <c r="F10" s="6">
        <v>21850.3</v>
      </c>
      <c r="G10" s="6">
        <v>75.8</v>
      </c>
      <c r="H10" s="12">
        <v>21931.5</v>
      </c>
      <c r="I10" s="12">
        <v>73</v>
      </c>
    </row>
    <row r="11" spans="1:9" ht="33" customHeight="1" x14ac:dyDescent="0.25">
      <c r="A11" s="36" t="s">
        <v>51</v>
      </c>
      <c r="B11" s="6">
        <v>2413.9</v>
      </c>
      <c r="C11" s="12">
        <v>13</v>
      </c>
      <c r="D11" s="12">
        <v>2852.7</v>
      </c>
      <c r="E11" s="6">
        <v>12.1</v>
      </c>
      <c r="F11" s="12">
        <v>2702</v>
      </c>
      <c r="G11" s="12">
        <v>9.4</v>
      </c>
      <c r="H11" s="6">
        <v>3032.8</v>
      </c>
      <c r="I11" s="6">
        <v>10.1</v>
      </c>
    </row>
    <row r="12" spans="1:9" ht="15.75" x14ac:dyDescent="0.25">
      <c r="A12" s="36" t="s">
        <v>64</v>
      </c>
      <c r="B12" s="6"/>
      <c r="C12" s="6"/>
      <c r="D12" s="6"/>
      <c r="E12" s="6"/>
      <c r="F12" s="6"/>
      <c r="G12" s="6"/>
      <c r="H12" s="6"/>
      <c r="I12" s="6"/>
    </row>
    <row r="13" spans="1:9" ht="39.75" customHeight="1" x14ac:dyDescent="0.25">
      <c r="A13" s="36" t="s">
        <v>52</v>
      </c>
      <c r="B13" s="6">
        <v>1615.7</v>
      </c>
      <c r="C13" s="6">
        <v>8.6999999999999993</v>
      </c>
      <c r="D13" s="6">
        <v>1912.4</v>
      </c>
      <c r="E13" s="12">
        <v>8.1</v>
      </c>
      <c r="F13" s="6">
        <v>1732.5</v>
      </c>
      <c r="G13" s="12">
        <v>6</v>
      </c>
      <c r="H13" s="12">
        <v>1973.2</v>
      </c>
      <c r="I13" s="6">
        <v>6.6</v>
      </c>
    </row>
    <row r="14" spans="1:9" ht="35.25" customHeight="1" x14ac:dyDescent="0.25">
      <c r="A14" s="36" t="s">
        <v>53</v>
      </c>
      <c r="B14" s="6">
        <v>798.2</v>
      </c>
      <c r="C14" s="6">
        <v>4.3</v>
      </c>
      <c r="D14" s="6">
        <v>940.3</v>
      </c>
      <c r="E14" s="12">
        <v>4</v>
      </c>
      <c r="F14" s="6">
        <v>969.5</v>
      </c>
      <c r="G14" s="6">
        <v>3.4</v>
      </c>
      <c r="H14" s="6">
        <v>1059.5999999999999</v>
      </c>
      <c r="I14" s="12">
        <v>3.5</v>
      </c>
    </row>
    <row r="15" spans="1:9" ht="72.75" customHeight="1" x14ac:dyDescent="0.25">
      <c r="A15" s="36" t="s">
        <v>54</v>
      </c>
      <c r="B15" s="6">
        <v>104.3</v>
      </c>
      <c r="C15" s="6">
        <v>0.6</v>
      </c>
      <c r="D15" s="12">
        <v>163.6</v>
      </c>
      <c r="E15" s="6">
        <v>0.7</v>
      </c>
      <c r="F15" s="6">
        <v>334.1</v>
      </c>
      <c r="G15" s="6">
        <v>1.2</v>
      </c>
      <c r="H15" s="12">
        <v>254.8</v>
      </c>
      <c r="I15" s="6">
        <v>0.8</v>
      </c>
    </row>
    <row r="16" spans="1:9" ht="30" customHeight="1" x14ac:dyDescent="0.25">
      <c r="A16" s="36" t="s">
        <v>55</v>
      </c>
      <c r="B16" s="12">
        <v>6639.6</v>
      </c>
      <c r="C16" s="12">
        <v>35.799999999999997</v>
      </c>
      <c r="D16" s="6">
        <v>8205.6</v>
      </c>
      <c r="E16" s="6">
        <v>34.700000000000003</v>
      </c>
      <c r="F16" s="6">
        <v>9890.6</v>
      </c>
      <c r="G16" s="12">
        <v>34.299999999999997</v>
      </c>
      <c r="H16" s="12">
        <v>10513.4</v>
      </c>
      <c r="I16" s="12">
        <v>35</v>
      </c>
    </row>
    <row r="17" spans="1:9" ht="15.75" x14ac:dyDescent="0.25">
      <c r="A17" s="36" t="s">
        <v>49</v>
      </c>
      <c r="B17" s="6"/>
      <c r="C17" s="6"/>
      <c r="D17" s="6"/>
      <c r="E17" s="6"/>
      <c r="F17" s="6"/>
      <c r="G17" s="6"/>
      <c r="H17" s="6"/>
      <c r="I17" s="6"/>
    </row>
    <row r="18" spans="1:9" ht="41.25" customHeight="1" x14ac:dyDescent="0.25">
      <c r="A18" s="35" t="s">
        <v>56</v>
      </c>
      <c r="B18" s="12">
        <v>6035</v>
      </c>
      <c r="C18" s="6">
        <v>32.5</v>
      </c>
      <c r="D18" s="6">
        <v>7500.3</v>
      </c>
      <c r="E18" s="6">
        <v>31.7</v>
      </c>
      <c r="F18" s="6">
        <v>9039.6</v>
      </c>
      <c r="G18" s="6">
        <v>31.4</v>
      </c>
      <c r="H18" s="12">
        <v>9739.2999999999993</v>
      </c>
      <c r="I18" s="6">
        <v>32.4</v>
      </c>
    </row>
    <row r="19" spans="1:9" ht="50.25" customHeight="1" x14ac:dyDescent="0.25">
      <c r="A19" s="36" t="s">
        <v>77</v>
      </c>
      <c r="B19" s="12">
        <v>604.6</v>
      </c>
      <c r="C19" s="12">
        <v>3.3</v>
      </c>
      <c r="D19" s="6">
        <v>705.3</v>
      </c>
      <c r="E19" s="12">
        <v>3</v>
      </c>
      <c r="F19" s="6">
        <v>851</v>
      </c>
      <c r="G19" s="6">
        <v>2.9</v>
      </c>
      <c r="H19" s="6">
        <v>774.1</v>
      </c>
      <c r="I19" s="6">
        <v>2.6</v>
      </c>
    </row>
    <row r="20" spans="1:9" ht="44.25" customHeight="1" x14ac:dyDescent="0.25">
      <c r="A20" s="36" t="s">
        <v>57</v>
      </c>
      <c r="B20" s="12">
        <v>10759</v>
      </c>
      <c r="C20" s="12">
        <v>58</v>
      </c>
      <c r="D20" s="12">
        <v>3091.9</v>
      </c>
      <c r="E20" s="6">
        <v>13.1</v>
      </c>
      <c r="F20" s="6">
        <v>3756.2</v>
      </c>
      <c r="G20" s="12">
        <v>13</v>
      </c>
      <c r="H20" s="6">
        <v>6835.1</v>
      </c>
      <c r="I20" s="6">
        <v>22.7</v>
      </c>
    </row>
    <row r="21" spans="1:9" ht="41.25" customHeight="1" x14ac:dyDescent="0.25">
      <c r="A21" s="36" t="s">
        <v>58</v>
      </c>
      <c r="B21" s="6">
        <v>9568.2000000000007</v>
      </c>
      <c r="C21" s="12">
        <v>51.6</v>
      </c>
      <c r="D21" s="6">
        <v>11540.5</v>
      </c>
      <c r="E21" s="6">
        <v>48.8</v>
      </c>
      <c r="F21" s="12">
        <v>13170</v>
      </c>
      <c r="G21" s="6">
        <v>45.7</v>
      </c>
      <c r="H21" s="12">
        <v>13878.1</v>
      </c>
      <c r="I21" s="6">
        <v>46.1</v>
      </c>
    </row>
    <row r="22" spans="1:9" ht="19.5" customHeight="1" x14ac:dyDescent="0.25">
      <c r="A22" s="57" t="s">
        <v>75</v>
      </c>
      <c r="B22" s="6">
        <v>-9694.5999999999985</v>
      </c>
      <c r="C22" s="12">
        <v>-52.3</v>
      </c>
      <c r="D22" s="6">
        <v>2173.5</v>
      </c>
      <c r="E22" s="6">
        <v>-9.1999999999999993</v>
      </c>
      <c r="F22" s="12">
        <v>3467.5999999999985</v>
      </c>
      <c r="G22" s="6">
        <v>-12</v>
      </c>
      <c r="H22" s="12">
        <v>1359.9000000000015</v>
      </c>
      <c r="I22" s="6">
        <v>-4.5</v>
      </c>
    </row>
    <row r="23" spans="1:9" ht="37.5" customHeight="1" x14ac:dyDescent="0.25">
      <c r="A23" s="36" t="s">
        <v>59</v>
      </c>
      <c r="B23" s="32">
        <v>18541.2</v>
      </c>
      <c r="C23" s="24">
        <v>100</v>
      </c>
      <c r="D23" s="24">
        <v>23654.9</v>
      </c>
      <c r="E23" s="24">
        <v>100</v>
      </c>
      <c r="F23" s="40">
        <v>28830.799999999999</v>
      </c>
      <c r="G23" s="24">
        <v>100</v>
      </c>
      <c r="H23" s="40">
        <v>30049.4</v>
      </c>
      <c r="I23" s="24">
        <v>100</v>
      </c>
    </row>
  </sheetData>
  <mergeCells count="11">
    <mergeCell ref="A6:A7"/>
    <mergeCell ref="C6:C7"/>
    <mergeCell ref="E6:E7"/>
    <mergeCell ref="G6:G7"/>
    <mergeCell ref="I6:I7"/>
    <mergeCell ref="B3:I3"/>
    <mergeCell ref="B4:I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8" sqref="K8"/>
    </sheetView>
  </sheetViews>
  <sheetFormatPr defaultColWidth="9.140625" defaultRowHeight="15" x14ac:dyDescent="0.25"/>
  <cols>
    <col min="1" max="1" width="22.7109375" style="16" customWidth="1"/>
    <col min="2" max="2" width="9.7109375" style="16" customWidth="1"/>
    <col min="3" max="3" width="6.85546875" style="16" customWidth="1"/>
    <col min="4" max="4" width="8.7109375" style="16" customWidth="1"/>
    <col min="5" max="5" width="7.28515625" style="16" customWidth="1"/>
    <col min="6" max="6" width="9.7109375" style="16" customWidth="1"/>
    <col min="7" max="7" width="7.28515625" style="16" customWidth="1"/>
    <col min="8" max="8" width="9.5703125" style="16" customWidth="1"/>
    <col min="9" max="9" width="7.140625" style="16" customWidth="1"/>
    <col min="10" max="16384" width="9.140625" style="16"/>
  </cols>
  <sheetData>
    <row r="1" spans="1:9" x14ac:dyDescent="0.25">
      <c r="A1" s="15" t="s">
        <v>17</v>
      </c>
    </row>
    <row r="2" spans="1:9" x14ac:dyDescent="0.25">
      <c r="A2" s="15" t="s">
        <v>69</v>
      </c>
    </row>
    <row r="4" spans="1:9" ht="15.75" x14ac:dyDescent="0.25">
      <c r="A4" s="50"/>
      <c r="B4" s="151" t="s">
        <v>72</v>
      </c>
      <c r="C4" s="151"/>
      <c r="D4" s="151"/>
      <c r="E4" s="151"/>
      <c r="F4" s="151"/>
      <c r="G4" s="151"/>
      <c r="H4" s="151"/>
      <c r="I4" s="152"/>
    </row>
    <row r="5" spans="1:9" ht="15.75" customHeight="1" x14ac:dyDescent="0.25">
      <c r="A5" s="153"/>
      <c r="B5" s="150" t="s">
        <v>1</v>
      </c>
      <c r="C5" s="154"/>
      <c r="D5" s="154" t="s">
        <v>2</v>
      </c>
      <c r="E5" s="154"/>
      <c r="F5" s="154" t="s">
        <v>3</v>
      </c>
      <c r="G5" s="149"/>
      <c r="H5" s="147" t="s">
        <v>4</v>
      </c>
      <c r="I5" s="148"/>
    </row>
    <row r="6" spans="1:9" ht="15.75" customHeight="1" x14ac:dyDescent="0.25">
      <c r="A6" s="153"/>
      <c r="B6" s="152"/>
      <c r="C6" s="155"/>
      <c r="D6" s="155"/>
      <c r="E6" s="155"/>
      <c r="F6" s="155"/>
      <c r="G6" s="156"/>
      <c r="H6" s="149"/>
      <c r="I6" s="150"/>
    </row>
    <row r="7" spans="1:9" ht="30.75" customHeight="1" x14ac:dyDescent="0.25">
      <c r="A7" s="49"/>
      <c r="B7" s="53" t="s">
        <v>13</v>
      </c>
      <c r="C7" s="52" t="s">
        <v>5</v>
      </c>
      <c r="D7" s="51" t="s">
        <v>13</v>
      </c>
      <c r="E7" s="52" t="s">
        <v>5</v>
      </c>
      <c r="F7" s="51" t="s">
        <v>13</v>
      </c>
      <c r="G7" s="52" t="s">
        <v>5</v>
      </c>
      <c r="H7" s="51" t="s">
        <v>13</v>
      </c>
      <c r="I7" s="51" t="s">
        <v>5</v>
      </c>
    </row>
    <row r="8" spans="1:9" ht="28.5" customHeight="1" x14ac:dyDescent="0.25">
      <c r="A8" s="9" t="s">
        <v>12</v>
      </c>
      <c r="B8" s="22">
        <v>952.5</v>
      </c>
      <c r="C8" s="20">
        <v>5.0999999999999996</v>
      </c>
      <c r="D8" s="20">
        <v>4834.1000000000004</v>
      </c>
      <c r="E8" s="20">
        <v>20.399999999999999</v>
      </c>
      <c r="F8" s="20">
        <v>8541.7999999999993</v>
      </c>
      <c r="G8" s="22">
        <v>29.6</v>
      </c>
      <c r="H8" s="20">
        <v>8362.2999999999993</v>
      </c>
      <c r="I8" s="20">
        <v>27.8</v>
      </c>
    </row>
    <row r="9" spans="1:9" ht="24.75" customHeight="1" x14ac:dyDescent="0.25">
      <c r="A9" s="7" t="s">
        <v>6</v>
      </c>
      <c r="B9" s="20">
        <v>5185</v>
      </c>
      <c r="C9" s="20">
        <v>28</v>
      </c>
      <c r="D9" s="20">
        <v>5304</v>
      </c>
      <c r="E9" s="20">
        <v>22.4</v>
      </c>
      <c r="F9" s="20">
        <v>6395.8999999999987</v>
      </c>
      <c r="G9" s="20">
        <v>22.2</v>
      </c>
      <c r="H9" s="20">
        <v>7253.9999999999991</v>
      </c>
      <c r="I9" s="20">
        <v>24.1</v>
      </c>
    </row>
    <row r="10" spans="1:9" ht="24.75" customHeight="1" x14ac:dyDescent="0.25">
      <c r="A10" s="7" t="s">
        <v>7</v>
      </c>
      <c r="B10" s="20">
        <v>2413.1</v>
      </c>
      <c r="C10" s="20">
        <v>13</v>
      </c>
      <c r="D10" s="20">
        <v>2984</v>
      </c>
      <c r="E10" s="20">
        <v>12.6</v>
      </c>
      <c r="F10" s="22">
        <v>3017.1</v>
      </c>
      <c r="G10" s="20">
        <v>10.5</v>
      </c>
      <c r="H10" s="20">
        <v>3003.1</v>
      </c>
      <c r="I10" s="20">
        <v>10</v>
      </c>
    </row>
    <row r="11" spans="1:9" ht="39.75" customHeight="1" x14ac:dyDescent="0.25">
      <c r="A11" s="7" t="s">
        <v>15</v>
      </c>
      <c r="B11" s="20">
        <v>3171.4</v>
      </c>
      <c r="C11" s="20">
        <v>17.100000000000001</v>
      </c>
      <c r="D11" s="20">
        <v>3193</v>
      </c>
      <c r="E11" s="20">
        <v>13.5</v>
      </c>
      <c r="F11" s="20">
        <v>3295.3999999999996</v>
      </c>
      <c r="G11" s="20">
        <v>11.4</v>
      </c>
      <c r="H11" s="20">
        <v>3702</v>
      </c>
      <c r="I11" s="20">
        <v>12.3</v>
      </c>
    </row>
    <row r="12" spans="1:9" ht="24" customHeight="1" x14ac:dyDescent="0.25">
      <c r="A12" s="7" t="s">
        <v>14</v>
      </c>
      <c r="B12" s="20">
        <v>1276.9000000000001</v>
      </c>
      <c r="C12" s="20">
        <v>6.9</v>
      </c>
      <c r="D12" s="20">
        <v>1332.1</v>
      </c>
      <c r="E12" s="20">
        <v>5.6</v>
      </c>
      <c r="F12" s="20">
        <v>1312.1999999999998</v>
      </c>
      <c r="G12" s="22">
        <v>4.5</v>
      </c>
      <c r="H12" s="20">
        <v>1287.4000000000001</v>
      </c>
      <c r="I12" s="20">
        <v>4.3</v>
      </c>
    </row>
    <row r="13" spans="1:9" ht="47.25" customHeight="1" x14ac:dyDescent="0.25">
      <c r="A13" s="7" t="s">
        <v>8</v>
      </c>
      <c r="B13" s="22">
        <v>297.89999999999998</v>
      </c>
      <c r="C13" s="20">
        <v>1.6</v>
      </c>
      <c r="D13" s="22">
        <v>447.3</v>
      </c>
      <c r="E13" s="20">
        <v>1.9</v>
      </c>
      <c r="F13" s="20">
        <v>757.9</v>
      </c>
      <c r="G13" s="22">
        <v>2.6</v>
      </c>
      <c r="H13" s="20">
        <v>552.6</v>
      </c>
      <c r="I13" s="20">
        <v>1.8</v>
      </c>
    </row>
    <row r="14" spans="1:9" ht="24.75" customHeight="1" x14ac:dyDescent="0.25">
      <c r="A14" s="7" t="s">
        <v>9</v>
      </c>
      <c r="B14" s="20">
        <v>3120.3</v>
      </c>
      <c r="C14" s="20">
        <v>16.8</v>
      </c>
      <c r="D14" s="20">
        <v>3265.1000000000004</v>
      </c>
      <c r="E14" s="20">
        <v>13.8</v>
      </c>
      <c r="F14" s="22">
        <v>3255.4</v>
      </c>
      <c r="G14" s="22">
        <v>11.3</v>
      </c>
      <c r="H14" s="20">
        <v>3468.0000000000005</v>
      </c>
      <c r="I14" s="22">
        <v>11.5</v>
      </c>
    </row>
    <row r="15" spans="1:9" ht="50.25" customHeight="1" x14ac:dyDescent="0.25">
      <c r="A15" s="7" t="s">
        <v>10</v>
      </c>
      <c r="B15" s="20">
        <v>-84.1</v>
      </c>
      <c r="C15" s="22">
        <v>-0.4</v>
      </c>
      <c r="D15" s="22">
        <v>-122.3</v>
      </c>
      <c r="E15" s="20">
        <v>-0.4</v>
      </c>
      <c r="F15" s="20">
        <v>-182.2</v>
      </c>
      <c r="G15" s="20">
        <v>-0.6</v>
      </c>
      <c r="H15" s="22">
        <v>-213.4</v>
      </c>
      <c r="I15" s="20">
        <v>-0.6</v>
      </c>
    </row>
    <row r="16" spans="1:9" ht="33.75" customHeight="1" x14ac:dyDescent="0.25">
      <c r="A16" s="7" t="s">
        <v>11</v>
      </c>
      <c r="B16" s="22">
        <v>2208.2000000000003</v>
      </c>
      <c r="C16" s="20">
        <v>11.9</v>
      </c>
      <c r="D16" s="20">
        <v>2417.6</v>
      </c>
      <c r="E16" s="20">
        <v>10.199999999999999</v>
      </c>
      <c r="F16" s="20">
        <v>2437.3000000000002</v>
      </c>
      <c r="G16" s="20">
        <v>8.5</v>
      </c>
      <c r="H16" s="20">
        <v>2633.3999999999996</v>
      </c>
      <c r="I16" s="20">
        <v>8.8000000000000007</v>
      </c>
    </row>
    <row r="17" spans="1:9" ht="33.75" customHeight="1" x14ac:dyDescent="0.25">
      <c r="A17" s="14" t="s">
        <v>16</v>
      </c>
      <c r="B17" s="32">
        <v>18541.2</v>
      </c>
      <c r="C17" s="24">
        <v>100</v>
      </c>
      <c r="D17" s="24">
        <v>23654.9</v>
      </c>
      <c r="E17" s="24">
        <v>100</v>
      </c>
      <c r="F17" s="40">
        <v>28830.799999999999</v>
      </c>
      <c r="G17" s="24">
        <v>100</v>
      </c>
      <c r="H17" s="40">
        <v>30049.4</v>
      </c>
      <c r="I17" s="24">
        <v>100</v>
      </c>
    </row>
  </sheetData>
  <mergeCells count="6">
    <mergeCell ref="B4:I4"/>
    <mergeCell ref="A5:A6"/>
    <mergeCell ref="B5:C6"/>
    <mergeCell ref="D5:E6"/>
    <mergeCell ref="F5:G6"/>
    <mergeCell ref="H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XFD1048576"/>
    </sheetView>
  </sheetViews>
  <sheetFormatPr defaultRowHeight="15" x14ac:dyDescent="0.25"/>
  <cols>
    <col min="1" max="1" width="30.710937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5">
      <c r="A4" s="50"/>
      <c r="B4" s="156" t="s">
        <v>72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48"/>
      <c r="B5" s="155" t="s">
        <v>1</v>
      </c>
      <c r="C5" s="155"/>
      <c r="D5" s="155" t="s">
        <v>2</v>
      </c>
      <c r="E5" s="155"/>
      <c r="F5" s="155" t="s">
        <v>3</v>
      </c>
      <c r="G5" s="155"/>
      <c r="H5" s="155" t="s">
        <v>4</v>
      </c>
      <c r="I5" s="155"/>
    </row>
    <row r="6" spans="1:9" ht="15.75" customHeight="1" x14ac:dyDescent="0.25">
      <c r="A6" s="153"/>
      <c r="B6" s="53" t="s">
        <v>28</v>
      </c>
      <c r="C6" s="158" t="s">
        <v>5</v>
      </c>
      <c r="D6" s="50" t="s">
        <v>28</v>
      </c>
      <c r="E6" s="158" t="s">
        <v>5</v>
      </c>
      <c r="F6" s="50" t="s">
        <v>28</v>
      </c>
      <c r="G6" s="158" t="s">
        <v>5</v>
      </c>
      <c r="H6" s="50" t="s">
        <v>28</v>
      </c>
      <c r="I6" s="158" t="s">
        <v>5</v>
      </c>
    </row>
    <row r="7" spans="1:9" ht="15.75" x14ac:dyDescent="0.25">
      <c r="A7" s="154"/>
      <c r="B7" s="54" t="s">
        <v>29</v>
      </c>
      <c r="C7" s="154"/>
      <c r="D7" s="49" t="s">
        <v>29</v>
      </c>
      <c r="E7" s="154"/>
      <c r="F7" s="49" t="s">
        <v>29</v>
      </c>
      <c r="G7" s="154"/>
      <c r="H7" s="49" t="s">
        <v>29</v>
      </c>
      <c r="I7" s="154"/>
    </row>
    <row r="8" spans="1:9" ht="39.75" customHeight="1" x14ac:dyDescent="0.25">
      <c r="A8" s="31" t="s">
        <v>30</v>
      </c>
      <c r="B8" s="22">
        <v>20405.400000000001</v>
      </c>
      <c r="C8" s="20">
        <v>110.1</v>
      </c>
      <c r="D8" s="22">
        <v>21724.400000000001</v>
      </c>
      <c r="E8" s="6">
        <v>91.8</v>
      </c>
      <c r="F8" s="20">
        <v>24886.400000000001</v>
      </c>
      <c r="G8" s="6">
        <v>86.3</v>
      </c>
      <c r="H8" s="22">
        <v>25219.1</v>
      </c>
      <c r="I8" s="6">
        <v>83.9</v>
      </c>
    </row>
    <row r="9" spans="1:9" ht="15.75" x14ac:dyDescent="0.25">
      <c r="A9" s="26" t="s">
        <v>31</v>
      </c>
      <c r="B9" s="6"/>
      <c r="C9" s="6"/>
      <c r="D9" s="6"/>
      <c r="E9" s="6"/>
      <c r="F9" s="6"/>
      <c r="G9" s="6"/>
      <c r="H9" s="6"/>
      <c r="I9" s="30"/>
    </row>
    <row r="10" spans="1:9" ht="24" customHeight="1" x14ac:dyDescent="0.25">
      <c r="A10" s="27" t="s">
        <v>32</v>
      </c>
      <c r="B10" s="12">
        <v>17887.2</v>
      </c>
      <c r="C10" s="6">
        <v>96.5</v>
      </c>
      <c r="D10" s="12">
        <v>18708.099999999999</v>
      </c>
      <c r="E10" s="12">
        <v>79.099999999999994</v>
      </c>
      <c r="F10" s="6">
        <v>21850.3</v>
      </c>
      <c r="G10" s="6">
        <v>75.8</v>
      </c>
      <c r="H10" s="12">
        <v>21931.5</v>
      </c>
      <c r="I10" s="6">
        <v>73</v>
      </c>
    </row>
    <row r="11" spans="1:9" ht="33" customHeight="1" x14ac:dyDescent="0.25">
      <c r="A11" s="27" t="s">
        <v>33</v>
      </c>
      <c r="B11" s="6">
        <v>2413.9</v>
      </c>
      <c r="C11" s="6">
        <v>13</v>
      </c>
      <c r="D11" s="12">
        <v>2852.7</v>
      </c>
      <c r="E11" s="6">
        <v>12.1</v>
      </c>
      <c r="F11" s="6">
        <v>2702</v>
      </c>
      <c r="G11" s="12">
        <v>9.4</v>
      </c>
      <c r="H11" s="6">
        <v>3032.8</v>
      </c>
      <c r="I11" s="6">
        <v>10.1</v>
      </c>
    </row>
    <row r="12" spans="1:9" ht="15.75" x14ac:dyDescent="0.25">
      <c r="A12" s="26" t="s">
        <v>34</v>
      </c>
      <c r="B12" s="6"/>
      <c r="C12" s="6"/>
      <c r="D12" s="6"/>
      <c r="E12" s="6"/>
      <c r="F12" s="6"/>
      <c r="G12" s="6"/>
      <c r="H12" s="6"/>
      <c r="I12" s="6"/>
    </row>
    <row r="13" spans="1:9" ht="43.5" customHeight="1" x14ac:dyDescent="0.25">
      <c r="A13" s="27" t="s">
        <v>35</v>
      </c>
      <c r="B13" s="6">
        <v>1615.7</v>
      </c>
      <c r="C13" s="6">
        <v>8.6999999999999993</v>
      </c>
      <c r="D13" s="6">
        <v>1912.4</v>
      </c>
      <c r="E13" s="12">
        <v>8.1</v>
      </c>
      <c r="F13" s="6">
        <v>1732.5</v>
      </c>
      <c r="G13" s="6">
        <v>6</v>
      </c>
      <c r="H13" s="12">
        <v>1973.2</v>
      </c>
      <c r="I13" s="6">
        <v>6.6</v>
      </c>
    </row>
    <row r="14" spans="1:9" ht="39.75" customHeight="1" x14ac:dyDescent="0.25">
      <c r="A14" s="27" t="s">
        <v>36</v>
      </c>
      <c r="B14" s="6">
        <v>798.2</v>
      </c>
      <c r="C14" s="6">
        <v>4.3</v>
      </c>
      <c r="D14" s="6">
        <v>940.3</v>
      </c>
      <c r="E14" s="12">
        <v>4</v>
      </c>
      <c r="F14" s="6">
        <v>969.5</v>
      </c>
      <c r="G14" s="6">
        <v>3.4</v>
      </c>
      <c r="H14" s="6">
        <v>1059.5999999999999</v>
      </c>
      <c r="I14" s="12">
        <v>3.5</v>
      </c>
    </row>
    <row r="15" spans="1:9" ht="72.75" customHeight="1" x14ac:dyDescent="0.25">
      <c r="A15" s="27" t="s">
        <v>43</v>
      </c>
      <c r="B15" s="6">
        <v>104.3</v>
      </c>
      <c r="C15" s="6">
        <v>0.6</v>
      </c>
      <c r="D15" s="6">
        <v>163.6</v>
      </c>
      <c r="E15" s="6">
        <v>0.7</v>
      </c>
      <c r="F15" s="6">
        <v>334.1</v>
      </c>
      <c r="G15" s="6">
        <v>1.2</v>
      </c>
      <c r="H15" s="12">
        <v>254.8</v>
      </c>
      <c r="I15" s="6">
        <v>0.8</v>
      </c>
    </row>
    <row r="16" spans="1:9" ht="30" customHeight="1" x14ac:dyDescent="0.25">
      <c r="A16" s="27" t="s">
        <v>37</v>
      </c>
      <c r="B16" s="12">
        <v>6639.6</v>
      </c>
      <c r="C16" s="6">
        <v>35.799999999999997</v>
      </c>
      <c r="D16" s="6">
        <v>8205.6</v>
      </c>
      <c r="E16" s="6">
        <v>34.700000000000003</v>
      </c>
      <c r="F16" s="6">
        <v>9890.6</v>
      </c>
      <c r="G16" s="12">
        <v>34.299999999999997</v>
      </c>
      <c r="H16" s="12">
        <v>10513.4</v>
      </c>
      <c r="I16" s="12">
        <v>35</v>
      </c>
    </row>
    <row r="17" spans="1:9" ht="15.75" x14ac:dyDescent="0.25">
      <c r="A17" s="26" t="s">
        <v>31</v>
      </c>
      <c r="B17" s="6"/>
      <c r="C17" s="6"/>
      <c r="D17" s="6"/>
      <c r="E17" s="6"/>
      <c r="F17" s="6"/>
      <c r="G17" s="6"/>
      <c r="H17" s="6"/>
      <c r="I17" s="6"/>
    </row>
    <row r="18" spans="1:9" ht="31.5" customHeight="1" x14ac:dyDescent="0.25">
      <c r="A18" s="27" t="s">
        <v>38</v>
      </c>
      <c r="B18" s="6">
        <v>6035</v>
      </c>
      <c r="C18" s="6">
        <v>32.5</v>
      </c>
      <c r="D18" s="6">
        <v>7500.3</v>
      </c>
      <c r="E18" s="6">
        <v>31.7</v>
      </c>
      <c r="F18" s="6">
        <v>9039.6</v>
      </c>
      <c r="G18" s="6">
        <v>31.4</v>
      </c>
      <c r="H18" s="12">
        <v>9739.2999999999993</v>
      </c>
      <c r="I18" s="6">
        <v>32.4</v>
      </c>
    </row>
    <row r="19" spans="1:9" ht="59.25" customHeight="1" x14ac:dyDescent="0.25">
      <c r="A19" s="28" t="s">
        <v>76</v>
      </c>
      <c r="B19" s="6">
        <v>604.6</v>
      </c>
      <c r="C19" s="12">
        <v>3.3</v>
      </c>
      <c r="D19" s="6">
        <v>705.3</v>
      </c>
      <c r="E19" s="12">
        <v>3</v>
      </c>
      <c r="F19" s="6">
        <v>851</v>
      </c>
      <c r="G19" s="6">
        <v>2.9</v>
      </c>
      <c r="H19" s="6">
        <v>774.1</v>
      </c>
      <c r="I19" s="6">
        <v>2.6</v>
      </c>
    </row>
    <row r="20" spans="1:9" ht="21" customHeight="1" x14ac:dyDescent="0.25">
      <c r="A20" s="27" t="s">
        <v>40</v>
      </c>
      <c r="B20" s="12">
        <v>10759</v>
      </c>
      <c r="C20" s="12">
        <v>58</v>
      </c>
      <c r="D20" s="12">
        <v>3091.9</v>
      </c>
      <c r="E20" s="6">
        <v>13.1</v>
      </c>
      <c r="F20" s="6">
        <v>3756.2</v>
      </c>
      <c r="G20" s="6">
        <v>13</v>
      </c>
      <c r="H20" s="6">
        <v>6835.1</v>
      </c>
      <c r="I20" s="6">
        <v>22.7</v>
      </c>
    </row>
    <row r="21" spans="1:9" ht="20.25" customHeight="1" x14ac:dyDescent="0.25">
      <c r="A21" s="27" t="s">
        <v>41</v>
      </c>
      <c r="B21" s="6">
        <v>9568.2000000000007</v>
      </c>
      <c r="C21" s="12">
        <v>51.6</v>
      </c>
      <c r="D21" s="6">
        <v>11540.5</v>
      </c>
      <c r="E21" s="6">
        <v>48.8</v>
      </c>
      <c r="F21" s="6">
        <v>13170</v>
      </c>
      <c r="G21" s="6">
        <v>45.7</v>
      </c>
      <c r="H21" s="12">
        <v>13878.1</v>
      </c>
      <c r="I21" s="6">
        <v>46.1</v>
      </c>
    </row>
    <row r="22" spans="1:9" ht="22.5" customHeight="1" x14ac:dyDescent="0.25">
      <c r="A22" s="58" t="s">
        <v>73</v>
      </c>
      <c r="B22" s="6">
        <v>-9694.5999999999985</v>
      </c>
      <c r="C22" s="12">
        <v>-52.3</v>
      </c>
      <c r="D22" s="6">
        <v>2173.5</v>
      </c>
      <c r="E22" s="6">
        <v>-9.1999999999999993</v>
      </c>
      <c r="F22" s="6">
        <v>3467.5999999999985</v>
      </c>
      <c r="G22" s="6">
        <v>-12</v>
      </c>
      <c r="H22" s="12">
        <v>1359.9000000000015</v>
      </c>
      <c r="I22" s="6">
        <v>-4.5</v>
      </c>
    </row>
    <row r="23" spans="1:9" ht="41.25" customHeight="1" x14ac:dyDescent="0.25">
      <c r="A23" s="29" t="s">
        <v>42</v>
      </c>
      <c r="B23" s="32">
        <v>18541.2</v>
      </c>
      <c r="C23" s="13">
        <v>100</v>
      </c>
      <c r="D23" s="32">
        <v>23654.9</v>
      </c>
      <c r="E23" s="13">
        <v>100</v>
      </c>
      <c r="F23" s="32">
        <v>28830.799999999999</v>
      </c>
      <c r="G23" s="13">
        <v>100</v>
      </c>
      <c r="H23" s="32">
        <v>30049.4</v>
      </c>
      <c r="I23" s="13">
        <v>100</v>
      </c>
    </row>
    <row r="25" spans="1:9" ht="15.75" x14ac:dyDescent="0.25">
      <c r="A25" s="25"/>
      <c r="D25" s="41"/>
    </row>
  </sheetData>
  <mergeCells count="11">
    <mergeCell ref="B3:I3"/>
    <mergeCell ref="B5:C5"/>
    <mergeCell ref="D5:E5"/>
    <mergeCell ref="F5:G5"/>
    <mergeCell ref="H5:I5"/>
    <mergeCell ref="B4:I4"/>
    <mergeCell ref="A6:A7"/>
    <mergeCell ref="C6:C7"/>
    <mergeCell ref="E6:E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0"/>
  <sheetViews>
    <sheetView workbookViewId="0">
      <selection sqref="A1:A2"/>
    </sheetView>
  </sheetViews>
  <sheetFormatPr defaultColWidth="9.140625" defaultRowHeight="14.25" x14ac:dyDescent="0.2"/>
  <cols>
    <col min="1" max="1" width="24.28515625" style="18" customWidth="1"/>
    <col min="2" max="2" width="10" style="18" customWidth="1"/>
    <col min="3" max="3" width="6.85546875" style="18" customWidth="1"/>
    <col min="4" max="4" width="8.7109375" style="18" customWidth="1"/>
    <col min="5" max="5" width="7.28515625" style="18" customWidth="1"/>
    <col min="6" max="6" width="9.85546875" style="18" customWidth="1"/>
    <col min="7" max="7" width="6.7109375" style="18" customWidth="1"/>
    <col min="8" max="8" width="9.7109375" style="18" customWidth="1"/>
    <col min="9" max="9" width="8.7109375" style="18" customWidth="1"/>
    <col min="10" max="16384" width="9.140625" style="18"/>
  </cols>
  <sheetData>
    <row r="1" spans="1:9" x14ac:dyDescent="0.2">
      <c r="A1" s="17" t="s">
        <v>66</v>
      </c>
    </row>
    <row r="2" spans="1:9" x14ac:dyDescent="0.2">
      <c r="A2" s="17" t="s">
        <v>68</v>
      </c>
    </row>
    <row r="4" spans="1:9" ht="15.75" customHeight="1" x14ac:dyDescent="0.2">
      <c r="A4" s="60"/>
      <c r="B4" s="136" t="s">
        <v>78</v>
      </c>
      <c r="C4" s="137"/>
      <c r="D4" s="137"/>
      <c r="E4" s="137"/>
      <c r="F4" s="137"/>
      <c r="G4" s="137"/>
      <c r="H4" s="137"/>
      <c r="I4" s="138"/>
    </row>
    <row r="5" spans="1:9" ht="24" customHeight="1" x14ac:dyDescent="0.2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39"/>
      <c r="B6" s="60" t="s">
        <v>28</v>
      </c>
      <c r="C6" s="143" t="s">
        <v>47</v>
      </c>
      <c r="D6" s="60" t="s">
        <v>28</v>
      </c>
      <c r="E6" s="143" t="s">
        <v>47</v>
      </c>
      <c r="F6" s="60" t="s">
        <v>28</v>
      </c>
      <c r="G6" s="143" t="s">
        <v>48</v>
      </c>
      <c r="H6" s="60" t="s">
        <v>28</v>
      </c>
      <c r="I6" s="143" t="s">
        <v>48</v>
      </c>
    </row>
    <row r="7" spans="1:9" ht="15.75" customHeight="1" x14ac:dyDescent="0.2">
      <c r="A7" s="61"/>
      <c r="B7" s="34" t="s">
        <v>46</v>
      </c>
      <c r="C7" s="144"/>
      <c r="D7" s="61" t="s">
        <v>46</v>
      </c>
      <c r="E7" s="144"/>
      <c r="F7" s="61" t="s">
        <v>46</v>
      </c>
      <c r="G7" s="144"/>
      <c r="H7" s="61" t="s">
        <v>46</v>
      </c>
      <c r="I7" s="144"/>
    </row>
    <row r="8" spans="1:9" ht="28.5" customHeight="1" x14ac:dyDescent="0.25">
      <c r="A8" s="19" t="s">
        <v>18</v>
      </c>
      <c r="B8" s="22">
        <v>1136.5</v>
      </c>
      <c r="C8" s="20">
        <v>5.6461669158962078</v>
      </c>
      <c r="D8" s="20">
        <v>6421.9</v>
      </c>
      <c r="E8" s="20">
        <v>22.524683888391994</v>
      </c>
      <c r="F8" s="20">
        <v>11878.4</v>
      </c>
      <c r="G8" s="22">
        <v>32.507313762462132</v>
      </c>
      <c r="H8" s="20">
        <v>7668</v>
      </c>
      <c r="I8" s="20">
        <v>23.235096267476319</v>
      </c>
    </row>
    <row r="9" spans="1:9" ht="24.75" customHeight="1" x14ac:dyDescent="0.25">
      <c r="A9" s="21" t="s">
        <v>19</v>
      </c>
      <c r="B9" s="20">
        <v>5749.2</v>
      </c>
      <c r="C9" s="22">
        <v>28.562202228658577</v>
      </c>
      <c r="D9" s="20">
        <v>6150.2000000000007</v>
      </c>
      <c r="E9" s="20">
        <v>21.571701653776682</v>
      </c>
      <c r="F9" s="20">
        <v>7163.2</v>
      </c>
      <c r="G9" s="20">
        <v>19.603346405514948</v>
      </c>
      <c r="H9" s="20">
        <v>8699.4000000000015</v>
      </c>
      <c r="I9" s="20">
        <v>26.360380342890387</v>
      </c>
    </row>
    <row r="10" spans="1:9" ht="24.75" customHeight="1" x14ac:dyDescent="0.25">
      <c r="A10" s="21" t="s">
        <v>22</v>
      </c>
      <c r="B10" s="20">
        <v>2658.6</v>
      </c>
      <c r="C10" s="22">
        <v>13.208006478312061</v>
      </c>
      <c r="D10" s="22">
        <v>3149.6</v>
      </c>
      <c r="E10" s="22">
        <v>11.047158064572701</v>
      </c>
      <c r="F10" s="22">
        <v>5192.2</v>
      </c>
      <c r="G10" s="20">
        <v>14.209361068616639</v>
      </c>
      <c r="H10" s="20">
        <v>2249.6999999999998</v>
      </c>
      <c r="I10" s="22">
        <v>6.8169008963147455</v>
      </c>
    </row>
    <row r="11" spans="1:9" ht="49.5" customHeight="1" x14ac:dyDescent="0.25">
      <c r="A11" s="21" t="s">
        <v>20</v>
      </c>
      <c r="B11" s="20">
        <v>3659.6</v>
      </c>
      <c r="C11" s="20">
        <v>18.18100523133635</v>
      </c>
      <c r="D11" s="20">
        <v>3850.7000000000003</v>
      </c>
      <c r="E11" s="20">
        <v>13.506252082566073</v>
      </c>
      <c r="F11" s="20">
        <v>3787.2</v>
      </c>
      <c r="G11" s="20">
        <v>10.364333469254831</v>
      </c>
      <c r="H11" s="22">
        <v>4805.3</v>
      </c>
      <c r="I11" s="20">
        <v>14.560720930373494</v>
      </c>
    </row>
    <row r="12" spans="1:9" ht="32.25" customHeight="1" x14ac:dyDescent="0.25">
      <c r="A12" s="21" t="s">
        <v>21</v>
      </c>
      <c r="B12" s="20">
        <v>1167.2</v>
      </c>
      <c r="C12" s="20">
        <v>5.798685459070879</v>
      </c>
      <c r="D12" s="20">
        <v>1439.7</v>
      </c>
      <c r="E12" s="20">
        <v>5.0497185247540388</v>
      </c>
      <c r="F12" s="20">
        <v>1739.7</v>
      </c>
      <c r="G12" s="22">
        <v>4.7609925370887813</v>
      </c>
      <c r="H12" s="20">
        <v>1676.9</v>
      </c>
      <c r="I12" s="22">
        <v>5.0812379930791653</v>
      </c>
    </row>
    <row r="13" spans="1:9" ht="47.25" customHeight="1" x14ac:dyDescent="0.25">
      <c r="A13" s="21" t="s">
        <v>23</v>
      </c>
      <c r="B13" s="22">
        <v>515.1</v>
      </c>
      <c r="C13" s="20">
        <v>2.5590326250577533</v>
      </c>
      <c r="D13" s="22">
        <v>1428.4</v>
      </c>
      <c r="E13" s="20">
        <v>5.0100840041388262</v>
      </c>
      <c r="F13" s="20">
        <v>1140.5999999999999</v>
      </c>
      <c r="G13" s="22">
        <v>3.1214508753253223</v>
      </c>
      <c r="H13" s="20">
        <v>982.5</v>
      </c>
      <c r="I13" s="20">
        <v>2.9771103394360305</v>
      </c>
    </row>
    <row r="14" spans="1:9" ht="42.75" customHeight="1" x14ac:dyDescent="0.25">
      <c r="A14" s="21" t="s">
        <v>24</v>
      </c>
      <c r="B14" s="20">
        <v>3094.4</v>
      </c>
      <c r="C14" s="20">
        <v>15.373074267091265</v>
      </c>
      <c r="D14" s="20">
        <v>3519.7000000000003</v>
      </c>
      <c r="E14" s="20">
        <v>12.345276301713405</v>
      </c>
      <c r="F14" s="22">
        <v>3493.4</v>
      </c>
      <c r="G14" s="22">
        <v>9.5602985164487819</v>
      </c>
      <c r="H14" s="20">
        <v>4012</v>
      </c>
      <c r="I14" s="22">
        <v>12.156912653249217</v>
      </c>
    </row>
    <row r="15" spans="1:9" ht="60" customHeight="1" x14ac:dyDescent="0.25">
      <c r="A15" s="21" t="s">
        <v>25</v>
      </c>
      <c r="B15" s="20">
        <v>-174.9</v>
      </c>
      <c r="C15" s="22">
        <v>-0.86890857333061755</v>
      </c>
      <c r="D15" s="22">
        <v>-288.7</v>
      </c>
      <c r="E15" s="20">
        <v>-1.012609389523158</v>
      </c>
      <c r="F15" s="20">
        <v>-286.2</v>
      </c>
      <c r="G15" s="20">
        <v>-0.78323622700167217</v>
      </c>
      <c r="H15" s="22">
        <v>-185.2</v>
      </c>
      <c r="I15" s="20">
        <v>-0.56118151131150418</v>
      </c>
    </row>
    <row r="16" spans="1:9" ht="40.5" customHeight="1" x14ac:dyDescent="0.25">
      <c r="A16" s="21" t="s">
        <v>26</v>
      </c>
      <c r="B16" s="22">
        <v>2323</v>
      </c>
      <c r="C16" s="20">
        <v>11.540735367907514</v>
      </c>
      <c r="D16" s="20">
        <v>2839</v>
      </c>
      <c r="E16" s="20">
        <v>9.9577348696094425</v>
      </c>
      <c r="F16" s="20">
        <v>2432.1999999999998</v>
      </c>
      <c r="G16" s="20">
        <v>6.6561395922902404</v>
      </c>
      <c r="H16" s="20">
        <v>3093.2</v>
      </c>
      <c r="I16" s="20">
        <v>9.3728220884921409</v>
      </c>
    </row>
    <row r="17" spans="1:9" ht="33.75" customHeight="1" x14ac:dyDescent="0.25">
      <c r="A17" s="23" t="s">
        <v>27</v>
      </c>
      <c r="B17" s="32">
        <v>20128.7</v>
      </c>
      <c r="C17" s="32">
        <v>100</v>
      </c>
      <c r="D17" s="32">
        <v>28510.5</v>
      </c>
      <c r="E17" s="32">
        <v>100</v>
      </c>
      <c r="F17" s="32">
        <v>36540.699999999997</v>
      </c>
      <c r="G17" s="32">
        <v>100</v>
      </c>
      <c r="H17" s="32">
        <v>33001.800000000003</v>
      </c>
      <c r="I17" s="32">
        <v>100</v>
      </c>
    </row>
    <row r="20" spans="1:9" ht="13.9" x14ac:dyDescent="0.25">
      <c r="B20" s="55"/>
      <c r="C20" s="55"/>
      <c r="D20" s="55"/>
      <c r="E20" s="55"/>
      <c r="F20" s="55"/>
      <c r="G20" s="55"/>
      <c r="H20" s="55"/>
      <c r="I20" s="55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</vt:i4>
      </vt:variant>
    </vt:vector>
  </HeadingPairs>
  <TitlesOfParts>
    <vt:vector size="25" baseType="lpstr">
      <vt:lpstr>истехс. 2020</vt:lpstr>
      <vt:lpstr>истиф. 2020</vt:lpstr>
      <vt:lpstr>произ-во 2020 рус.</vt:lpstr>
      <vt:lpstr>испол-е 2020 рус.</vt:lpstr>
      <vt:lpstr>истехс. 2021</vt:lpstr>
      <vt:lpstr>ист.2021</vt:lpstr>
      <vt:lpstr>2021произ.рус.</vt:lpstr>
      <vt:lpstr>2021исп.рус</vt:lpstr>
      <vt:lpstr>2022 истех.</vt:lpstr>
      <vt:lpstr>2022 произ.русс.в.</vt:lpstr>
      <vt:lpstr>2022 усули истифода</vt:lpstr>
      <vt:lpstr>2022 расход метод</vt:lpstr>
      <vt:lpstr>2023 истеҳ.тоҷ</vt:lpstr>
      <vt:lpstr>2023 произ.русс.</vt:lpstr>
      <vt:lpstr>2023 ус.истифода</vt:lpstr>
      <vt:lpstr>2023 расх.метод</vt:lpstr>
      <vt:lpstr>2024 истеҳ.тоҷ</vt:lpstr>
      <vt:lpstr>2024 произ.русс.</vt:lpstr>
      <vt:lpstr>2024 ус.истифода</vt:lpstr>
      <vt:lpstr>2024 расх.метод</vt:lpstr>
      <vt:lpstr>2025 усл.истеҳ</vt:lpstr>
      <vt:lpstr>2025 произ.метод</vt:lpstr>
      <vt:lpstr>2025 усл.истифода</vt:lpstr>
      <vt:lpstr>2025 расх.метод</vt:lpstr>
      <vt:lpstr>'2024 расх.метод'!Область_печати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Сабзина Минакова</dc:creator>
  <cp:lastModifiedBy>Киёмиддин Ташрифзода</cp:lastModifiedBy>
  <cp:lastPrinted>2026-06-01T12:09:35Z</cp:lastPrinted>
  <dcterms:created xsi:type="dcterms:W3CDTF">2020-05-06T06:40:32Z</dcterms:created>
  <dcterms:modified xsi:type="dcterms:W3CDTF">2026-06-06T08:33:44Z</dcterms:modified>
</cp:coreProperties>
</file>