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4220" yWindow="-408" windowWidth="14292" windowHeight="12420" tabRatio="603" activeTab="5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2024'!$A$1:$AM$1060</definedName>
    <definedName name="_xlnm._FilterDatabase" localSheetId="0" hidden="1">'Нарххо 2024'!$A$1:$AO$1058</definedName>
    <definedName name="_xlnm._FilterDatabase" localSheetId="3" hidden="1">'Сат таваррум'!#REF!</definedName>
    <definedName name="_xlnm._FilterDatabase" localSheetId="4" hidden="1">'Цены 2024'!$A$1:$AM$1058</definedName>
    <definedName name="_xlnm.Print_Area" localSheetId="0">'Нарххо 2024'!$A$1:$AC$1024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AL1044" i="23" l="1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3" i="21"/>
  <c r="AM252" i="21"/>
  <c r="AM251" i="21"/>
  <c r="AM250" i="21"/>
  <c r="AM249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4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8" i="21"/>
  <c r="AG18" i="23" s="1"/>
  <c r="AG19" i="21"/>
  <c r="AG20" i="21"/>
  <c r="AG20" i="23" s="1"/>
  <c r="AG21" i="21"/>
  <c r="AG22" i="21"/>
  <c r="AG22" i="23" s="1"/>
  <c r="AG23" i="21"/>
  <c r="AG24" i="21"/>
  <c r="AG24" i="23" s="1"/>
  <c r="AG25" i="21"/>
  <c r="AG26" i="21"/>
  <c r="AG26" i="23" s="1"/>
  <c r="AG27" i="21"/>
  <c r="AG28" i="21"/>
  <c r="AG28" i="23" s="1"/>
  <c r="AG29" i="21"/>
  <c r="AG30" i="21"/>
  <c r="AG30" i="23" s="1"/>
  <c r="AG31" i="21"/>
  <c r="AG32" i="21"/>
  <c r="AG32" i="23" s="1"/>
  <c r="AG33" i="21"/>
  <c r="AG34" i="21"/>
  <c r="AG34" i="23" s="1"/>
  <c r="AG35" i="21"/>
  <c r="AG36" i="21"/>
  <c r="AG36" i="23" s="1"/>
  <c r="AG37" i="21"/>
  <c r="AG38" i="21"/>
  <c r="AG38" i="23" s="1"/>
  <c r="AG39" i="21"/>
  <c r="AG40" i="21"/>
  <c r="AG40" i="23" s="1"/>
  <c r="AG41" i="21"/>
  <c r="AG42" i="21"/>
  <c r="AG42" i="23" s="1"/>
  <c r="AG43" i="21"/>
  <c r="AG45" i="21"/>
  <c r="AG46" i="21"/>
  <c r="AG58" i="21"/>
  <c r="AG58" i="25" s="1"/>
  <c r="AG59" i="21"/>
  <c r="AG61" i="21"/>
  <c r="AG62" i="21"/>
  <c r="AG63" i="21"/>
  <c r="AG64" i="21"/>
  <c r="AG65" i="21"/>
  <c r="AG66" i="21"/>
  <c r="AG67" i="21"/>
  <c r="AG68" i="21"/>
  <c r="AG69" i="21"/>
  <c r="AG70" i="21"/>
  <c r="AG71" i="21"/>
  <c r="AG72" i="21"/>
  <c r="AG73" i="21"/>
  <c r="AG74" i="21"/>
  <c r="AG75" i="21"/>
  <c r="AG76" i="21"/>
  <c r="AG77" i="21"/>
  <c r="AG78" i="21"/>
  <c r="AG79" i="21"/>
  <c r="AG80" i="21"/>
  <c r="AG81" i="21"/>
  <c r="AG82" i="21"/>
  <c r="AG83" i="21"/>
  <c r="AG84" i="21"/>
  <c r="AG85" i="21"/>
  <c r="AG86" i="21"/>
  <c r="AG87" i="21"/>
  <c r="AG89" i="21"/>
  <c r="AG90" i="21"/>
  <c r="AG90" i="25" s="1"/>
  <c r="AG100" i="21"/>
  <c r="AG101" i="21"/>
  <c r="AG103" i="21"/>
  <c r="AG104" i="21"/>
  <c r="AG104" i="23" s="1"/>
  <c r="AG105" i="21"/>
  <c r="AG106" i="21"/>
  <c r="AG106" i="23" s="1"/>
  <c r="AG107" i="21"/>
  <c r="AG108" i="21"/>
  <c r="AG108" i="23" s="1"/>
  <c r="AG109" i="21"/>
  <c r="AG110" i="21"/>
  <c r="AG110" i="23" s="1"/>
  <c r="AG111" i="21"/>
  <c r="AG112" i="21"/>
  <c r="AG112" i="23" s="1"/>
  <c r="AG113" i="21"/>
  <c r="AG114" i="21"/>
  <c r="AG114" i="23" s="1"/>
  <c r="AG115" i="21"/>
  <c r="AG116" i="21"/>
  <c r="AG116" i="23" s="1"/>
  <c r="AG117" i="21"/>
  <c r="AG118" i="21"/>
  <c r="AG118" i="23" s="1"/>
  <c r="AG119" i="21"/>
  <c r="AG120" i="21"/>
  <c r="AG120" i="23" s="1"/>
  <c r="AG121" i="21"/>
  <c r="AG122" i="21"/>
  <c r="AG122" i="23" s="1"/>
  <c r="AG123" i="21"/>
  <c r="AG124" i="21"/>
  <c r="AG124" i="23" s="1"/>
  <c r="AG125" i="21"/>
  <c r="AG126" i="21"/>
  <c r="AG126" i="23" s="1"/>
  <c r="AG127" i="21"/>
  <c r="AG128" i="21"/>
  <c r="AG128" i="23" s="1"/>
  <c r="AG129" i="21"/>
  <c r="AG131" i="21"/>
  <c r="AG132" i="21"/>
  <c r="AG140" i="21"/>
  <c r="AG141" i="21"/>
  <c r="AG142" i="21"/>
  <c r="AG143" i="21"/>
  <c r="AG144" i="21"/>
  <c r="AG145" i="21"/>
  <c r="AG146" i="21"/>
  <c r="AG147" i="21"/>
  <c r="AG148" i="21"/>
  <c r="AG149" i="21"/>
  <c r="AG150" i="21"/>
  <c r="AG151" i="21"/>
  <c r="AG152" i="21"/>
  <c r="AG153" i="21"/>
  <c r="AG154" i="21"/>
  <c r="AG155" i="21"/>
  <c r="AG156" i="21"/>
  <c r="AG157" i="21"/>
  <c r="AG158" i="21"/>
  <c r="AG159" i="21"/>
  <c r="AG160" i="21"/>
  <c r="AG161" i="21"/>
  <c r="AG162" i="21"/>
  <c r="AG163" i="21"/>
  <c r="AG164" i="21"/>
  <c r="AG165" i="21"/>
  <c r="AG166" i="21"/>
  <c r="AG167" i="21"/>
  <c r="AG168" i="21"/>
  <c r="AG169" i="21"/>
  <c r="AG170" i="21"/>
  <c r="AG172" i="21"/>
  <c r="AG173" i="21"/>
  <c r="AG173" i="23" s="1"/>
  <c r="AG182" i="21"/>
  <c r="AG183" i="21"/>
  <c r="AG183" i="23" s="1"/>
  <c r="AG184" i="21"/>
  <c r="AG185" i="21"/>
  <c r="AG185" i="23" s="1"/>
  <c r="AG186" i="21"/>
  <c r="AG187" i="21"/>
  <c r="AG187" i="23" s="1"/>
  <c r="AG188" i="21"/>
  <c r="AG189" i="21"/>
  <c r="AG189" i="23" s="1"/>
  <c r="AG190" i="21"/>
  <c r="AG191" i="21"/>
  <c r="AG191" i="23" s="1"/>
  <c r="AG192" i="21"/>
  <c r="AG193" i="21"/>
  <c r="AG193" i="23" s="1"/>
  <c r="AG194" i="21"/>
  <c r="AG195" i="21"/>
  <c r="AG195" i="23" s="1"/>
  <c r="AG196" i="21"/>
  <c r="AG197" i="21"/>
  <c r="AG197" i="23" s="1"/>
  <c r="AG198" i="21"/>
  <c r="AG199" i="21"/>
  <c r="AG199" i="23" s="1"/>
  <c r="AG200" i="21"/>
  <c r="AG201" i="21"/>
  <c r="AG201" i="23" s="1"/>
  <c r="AG202" i="21"/>
  <c r="AG203" i="21"/>
  <c r="AG203" i="23" s="1"/>
  <c r="AG204" i="21"/>
  <c r="AG205" i="21"/>
  <c r="AG205" i="23" s="1"/>
  <c r="AG206" i="21"/>
  <c r="AG207" i="21"/>
  <c r="AG207" i="23" s="1"/>
  <c r="AG208" i="21"/>
  <c r="AG209" i="21"/>
  <c r="AG209" i="23" s="1"/>
  <c r="AG210" i="21"/>
  <c r="AG211" i="21"/>
  <c r="AG211" i="23" s="1"/>
  <c r="AG212" i="21"/>
  <c r="AG214" i="21"/>
  <c r="AG215" i="21"/>
  <c r="AG223" i="21"/>
  <c r="AG224" i="21"/>
  <c r="AG224" i="23" s="1"/>
  <c r="AG225" i="21"/>
  <c r="AG226" i="21"/>
  <c r="AG226" i="23" s="1"/>
  <c r="AG227" i="21"/>
  <c r="AG227" i="23" s="1"/>
  <c r="AG228" i="21"/>
  <c r="AG228" i="23" s="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6" i="23" s="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8" i="23" s="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56" i="23" s="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2" i="23" s="1"/>
  <c r="AG273" i="21"/>
  <c r="AG274" i="21"/>
  <c r="AG274" i="23" s="1"/>
  <c r="AG275" i="21"/>
  <c r="AG275" i="25" s="1"/>
  <c r="AG276" i="21"/>
  <c r="AG276" i="23" s="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4" i="23" s="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0" i="23" s="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8" i="23" s="1"/>
  <c r="AG319" i="21"/>
  <c r="AG319" i="23" s="1"/>
  <c r="AG320" i="21"/>
  <c r="AG320" i="23" s="1"/>
  <c r="AG321" i="21"/>
  <c r="AG321" i="23" s="1"/>
  <c r="AG322" i="21"/>
  <c r="AG322" i="23" s="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0" i="23" s="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39" i="23" s="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5" i="23" s="1"/>
  <c r="AG356" i="21"/>
  <c r="AG357" i="21"/>
  <c r="AG357" i="23" s="1"/>
  <c r="AG358" i="21"/>
  <c r="AG359" i="21"/>
  <c r="AG359" i="23" s="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7" i="23" s="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3" i="23" s="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1" i="23" s="1"/>
  <c r="AG402" i="21"/>
  <c r="AG402" i="23" s="1"/>
  <c r="AG403" i="21"/>
  <c r="AG403" i="23" s="1"/>
  <c r="AG404" i="21"/>
  <c r="AG404" i="23" s="1"/>
  <c r="AG405" i="21"/>
  <c r="AG405" i="23" s="1"/>
  <c r="AG406" i="21"/>
  <c r="AG406" i="23" s="1"/>
  <c r="AG407" i="21"/>
  <c r="AG407" i="23" s="1"/>
  <c r="AG408" i="21"/>
  <c r="AG408" i="23" s="1"/>
  <c r="AG409" i="21"/>
  <c r="AG410" i="21"/>
  <c r="AG410" i="23" s="1"/>
  <c r="AG411" i="21"/>
  <c r="AG412" i="21"/>
  <c r="AG412" i="23" s="1"/>
  <c r="AG413" i="21"/>
  <c r="AG414" i="21"/>
  <c r="AG414" i="23" s="1"/>
  <c r="AG415" i="21"/>
  <c r="AG416" i="21"/>
  <c r="AG416" i="23" s="1"/>
  <c r="AG417" i="21"/>
  <c r="AG418" i="21"/>
  <c r="AG418" i="23" s="1"/>
  <c r="AG419" i="21"/>
  <c r="AG421" i="21"/>
  <c r="AG421" i="23" s="1"/>
  <c r="AG422" i="21"/>
  <c r="AG422" i="23" s="1"/>
  <c r="AG431" i="21"/>
  <c r="AG431" i="25" s="1"/>
  <c r="AG432" i="21"/>
  <c r="AG432" i="23" s="1"/>
  <c r="AG433" i="21"/>
  <c r="AG433" i="23" s="1"/>
  <c r="AG435" i="21"/>
  <c r="AG436" i="21"/>
  <c r="AG437" i="21"/>
  <c r="AG438" i="21"/>
  <c r="AG439" i="21"/>
  <c r="AG440" i="21"/>
  <c r="AG441" i="21"/>
  <c r="AG442" i="21"/>
  <c r="AG443" i="21"/>
  <c r="AG444" i="21"/>
  <c r="AG445" i="21"/>
  <c r="AG446" i="21"/>
  <c r="AG447" i="21"/>
  <c r="AG448" i="21"/>
  <c r="AG449" i="21"/>
  <c r="AG450" i="21"/>
  <c r="AG451" i="21"/>
  <c r="AG452" i="21"/>
  <c r="AG453" i="21"/>
  <c r="AG454" i="21"/>
  <c r="AG455" i="21"/>
  <c r="AG456" i="21"/>
  <c r="AG457" i="21"/>
  <c r="AG458" i="21"/>
  <c r="AG459" i="21"/>
  <c r="AG460" i="21"/>
  <c r="AG461" i="2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80" i="21"/>
  <c r="AG480" i="23" s="1"/>
  <c r="AG481" i="21"/>
  <c r="AG482" i="21"/>
  <c r="AG482" i="23" s="1"/>
  <c r="AG483" i="21"/>
  <c r="AG484" i="21"/>
  <c r="AG484" i="23" s="1"/>
  <c r="AG485" i="21"/>
  <c r="AG486" i="21"/>
  <c r="AG486" i="23" s="1"/>
  <c r="AG487" i="21"/>
  <c r="AG488" i="21"/>
  <c r="AG488" i="23" s="1"/>
  <c r="AG489" i="21"/>
  <c r="AG490" i="21"/>
  <c r="AG490" i="23" s="1"/>
  <c r="AG491" i="21"/>
  <c r="AG492" i="21"/>
  <c r="AG492" i="23" s="1"/>
  <c r="AG493" i="21"/>
  <c r="AG494" i="21"/>
  <c r="AG494" i="23" s="1"/>
  <c r="AG495" i="21"/>
  <c r="AG496" i="21"/>
  <c r="AG496" i="23" s="1"/>
  <c r="AG497" i="21"/>
  <c r="AG498" i="21"/>
  <c r="AG498" i="23" s="1"/>
  <c r="AG499" i="21"/>
  <c r="AG500" i="21"/>
  <c r="AG500" i="23" s="1"/>
  <c r="AG501" i="21"/>
  <c r="AG502" i="21"/>
  <c r="AG502" i="23" s="1"/>
  <c r="AG503" i="21"/>
  <c r="AG505" i="21"/>
  <c r="AG505" i="23" s="1"/>
  <c r="AG506" i="21"/>
  <c r="AG506" i="23" s="1"/>
  <c r="AG514" i="21"/>
  <c r="AG515" i="21"/>
  <c r="AG515" i="23" s="1"/>
  <c r="AG516" i="21"/>
  <c r="AG516" i="23" s="1"/>
  <c r="AG517" i="21"/>
  <c r="AG517" i="23" s="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5" i="23" s="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7" i="23" s="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6" i="21"/>
  <c r="AG557" i="21"/>
  <c r="AG558" i="21"/>
  <c r="AG559" i="21"/>
  <c r="AG560" i="21"/>
  <c r="AG561" i="21"/>
  <c r="AG562" i="21"/>
  <c r="AG563" i="21"/>
  <c r="AG564" i="21"/>
  <c r="AG565" i="21"/>
  <c r="AG566" i="21"/>
  <c r="AG567" i="21"/>
  <c r="AG568" i="21"/>
  <c r="AG569" i="21"/>
  <c r="AG570" i="21"/>
  <c r="AG571" i="21"/>
  <c r="AG572" i="21"/>
  <c r="AG573" i="21"/>
  <c r="AG574" i="21"/>
  <c r="AG575" i="21"/>
  <c r="AG576" i="21"/>
  <c r="AG577" i="21"/>
  <c r="AG578" i="21"/>
  <c r="AG579" i="21"/>
  <c r="AG580" i="21"/>
  <c r="AG581" i="21"/>
  <c r="AG582" i="21"/>
  <c r="AG583" i="21"/>
  <c r="AG584" i="21"/>
  <c r="AG585" i="21"/>
  <c r="AG587" i="21"/>
  <c r="AG587" i="23" s="1"/>
  <c r="AG588" i="21"/>
  <c r="AG588" i="23" s="1"/>
  <c r="AG597" i="21"/>
  <c r="AG597" i="23" s="1"/>
  <c r="AG598" i="21"/>
  <c r="AG598" i="23" s="1"/>
  <c r="AG599" i="21"/>
  <c r="AG599" i="23" s="1"/>
  <c r="AG600" i="21"/>
  <c r="AG600" i="23" s="1"/>
  <c r="AG601" i="21"/>
  <c r="AG601" i="23" s="1"/>
  <c r="AG602" i="21"/>
  <c r="AG602" i="23" s="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0" i="23" s="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2" i="23" s="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30" i="21"/>
  <c r="AG630" i="23" s="1"/>
  <c r="AG638" i="21"/>
  <c r="AG638" i="23" s="1"/>
  <c r="AG639" i="21"/>
  <c r="AG639" i="23" s="1"/>
  <c r="AG640" i="21"/>
  <c r="AG641" i="21"/>
  <c r="AG641" i="23" s="1"/>
  <c r="AG642" i="21"/>
  <c r="AG643" i="21"/>
  <c r="AG643" i="23" s="1"/>
  <c r="AG644" i="21"/>
  <c r="AG645" i="21"/>
  <c r="AG645" i="23" s="1"/>
  <c r="AG646" i="21"/>
  <c r="AG647" i="21"/>
  <c r="AG647" i="23" s="1"/>
  <c r="AG648" i="21"/>
  <c r="AG649" i="21"/>
  <c r="AG649" i="23" s="1"/>
  <c r="AG650" i="21"/>
  <c r="AG651" i="21"/>
  <c r="AG651" i="23" s="1"/>
  <c r="AG652" i="21"/>
  <c r="AG653" i="21"/>
  <c r="AG653" i="23" s="1"/>
  <c r="AG654" i="21"/>
  <c r="AG655" i="21"/>
  <c r="AG655" i="23" s="1"/>
  <c r="AG656" i="21"/>
  <c r="AG657" i="21"/>
  <c r="AG657" i="23" s="1"/>
  <c r="AG658" i="21"/>
  <c r="AG659" i="21"/>
  <c r="AG659" i="23" s="1"/>
  <c r="AG660" i="21"/>
  <c r="AG661" i="21"/>
  <c r="AG661" i="23" s="1"/>
  <c r="AG662" i="21"/>
  <c r="AG663" i="21"/>
  <c r="AG663" i="23" s="1"/>
  <c r="AG664" i="21"/>
  <c r="AG665" i="21"/>
  <c r="AG665" i="23" s="1"/>
  <c r="AG666" i="21"/>
  <c r="AG667" i="21"/>
  <c r="AG667" i="23" s="1"/>
  <c r="AG668" i="2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3" i="23" s="1"/>
  <c r="AG684" i="21"/>
  <c r="AG684" i="23" s="1"/>
  <c r="AG685" i="21"/>
  <c r="AG685" i="23" s="1"/>
  <c r="AG686" i="21"/>
  <c r="AG686" i="23" s="1"/>
  <c r="AG687" i="21"/>
  <c r="AG687" i="23" s="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5" i="23" s="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7" i="23" s="1"/>
  <c r="AG708" i="21"/>
  <c r="AG708" i="23" s="1"/>
  <c r="AG709" i="21"/>
  <c r="AG709" i="23" s="1"/>
  <c r="AG710" i="21"/>
  <c r="AG710" i="23" s="1"/>
  <c r="AG712" i="21"/>
  <c r="AG713" i="21"/>
  <c r="AG713" i="23" s="1"/>
  <c r="AG721" i="21"/>
  <c r="AG722" i="21"/>
  <c r="AG722" i="23" s="1"/>
  <c r="AG723" i="21"/>
  <c r="AG724" i="21"/>
  <c r="AG724" i="23" s="1"/>
  <c r="AG725" i="21"/>
  <c r="AG726" i="21"/>
  <c r="AG726" i="23" s="1"/>
  <c r="AG727" i="21"/>
  <c r="AG727" i="23" s="1"/>
  <c r="AG728" i="21"/>
  <c r="AG728" i="23" s="1"/>
  <c r="AG729" i="21"/>
  <c r="AG730" i="21"/>
  <c r="AG730" i="23" s="1"/>
  <c r="AG731" i="21"/>
  <c r="AG731" i="23" s="1"/>
  <c r="AG732" i="21"/>
  <c r="AG732" i="23" s="1"/>
  <c r="AG733" i="21"/>
  <c r="AG734" i="21"/>
  <c r="AG734" i="23" s="1"/>
  <c r="AG735" i="21"/>
  <c r="AG735" i="23" s="1"/>
  <c r="AG736" i="21"/>
  <c r="AG736" i="23" s="1"/>
  <c r="AG737" i="21"/>
  <c r="AG738" i="21"/>
  <c r="AG738" i="23" s="1"/>
  <c r="AG739" i="21"/>
  <c r="AG739" i="23" s="1"/>
  <c r="AG740" i="21"/>
  <c r="AG740" i="23" s="1"/>
  <c r="AG741" i="21"/>
  <c r="AG742" i="21"/>
  <c r="AG742" i="23" s="1"/>
  <c r="AG743" i="21"/>
  <c r="AG743" i="23" s="1"/>
  <c r="AG744" i="21"/>
  <c r="AG744" i="23" s="1"/>
  <c r="AG745" i="21"/>
  <c r="AG746" i="21"/>
  <c r="AG746" i="23" s="1"/>
  <c r="AG747" i="21"/>
  <c r="AG747" i="23" s="1"/>
  <c r="AG748" i="21"/>
  <c r="AG748" i="23" s="1"/>
  <c r="AG749" i="2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3" i="23" s="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1" i="23" s="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3" i="23" s="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1" i="23" s="1"/>
  <c r="AG792" i="21"/>
  <c r="AG792" i="23" s="1"/>
  <c r="AG794" i="21"/>
  <c r="AG795" i="21"/>
  <c r="AG795" i="23" s="1"/>
  <c r="AG803" i="21"/>
  <c r="AG804" i="21"/>
  <c r="AG804" i="23" s="1"/>
  <c r="AG805" i="2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8" i="23" s="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8" i="21"/>
  <c r="AG878" i="23" s="1"/>
  <c r="AG888" i="21"/>
  <c r="AG888" i="23" s="1"/>
  <c r="AG889" i="21"/>
  <c r="AG889" i="23" s="1"/>
  <c r="AG890" i="21"/>
  <c r="AG890" i="23" s="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2" i="23" s="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0" i="23" s="1"/>
  <c r="AG911" i="21"/>
  <c r="AG912" i="21"/>
  <c r="AG912" i="23" s="1"/>
  <c r="AG913" i="21"/>
  <c r="AG913" i="23" s="1"/>
  <c r="AG914" i="21"/>
  <c r="AG914" i="23" s="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9" i="21"/>
  <c r="AG929" i="25" s="1"/>
  <c r="AG930" i="21"/>
  <c r="AG931" i="21"/>
  <c r="AG931" i="25" s="1"/>
  <c r="AG932" i="21"/>
  <c r="AG933" i="21"/>
  <c r="AG933" i="25" s="1"/>
  <c r="AG934" i="21"/>
  <c r="AG935" i="21"/>
  <c r="AG935" i="25" s="1"/>
  <c r="AG936" i="21"/>
  <c r="AG937" i="21"/>
  <c r="AG937" i="25" s="1"/>
  <c r="AG938" i="21"/>
  <c r="AG939" i="21"/>
  <c r="AG939" i="25" s="1"/>
  <c r="AG940" i="21"/>
  <c r="AG941" i="21"/>
  <c r="AG941" i="25" s="1"/>
  <c r="AG942" i="21"/>
  <c r="AG943" i="21"/>
  <c r="AG943" i="25" s="1"/>
  <c r="AG944" i="21"/>
  <c r="AG945" i="21"/>
  <c r="AG945" i="25" s="1"/>
  <c r="AG946" i="21"/>
  <c r="AG947" i="21"/>
  <c r="AG947" i="25" s="1"/>
  <c r="AG948" i="21"/>
  <c r="AG949" i="21"/>
  <c r="AG949" i="25" s="1"/>
  <c r="AG950" i="21"/>
  <c r="AG951" i="21"/>
  <c r="AG951" i="25" s="1"/>
  <c r="AG952" i="21"/>
  <c r="AG953" i="21"/>
  <c r="AG953" i="25" s="1"/>
  <c r="AG954" i="21"/>
  <c r="AG955" i="21"/>
  <c r="AG955" i="25" s="1"/>
  <c r="AG956" i="21"/>
  <c r="AG957" i="21"/>
  <c r="AG957" i="25" s="1"/>
  <c r="AG958" i="21"/>
  <c r="AG959" i="21"/>
  <c r="AG959" i="25" s="1"/>
  <c r="AG960" i="21"/>
  <c r="AG961" i="21"/>
  <c r="AG961" i="25" s="1"/>
  <c r="AG970" i="21"/>
  <c r="AG971" i="21"/>
  <c r="AG971" i="25" s="1"/>
  <c r="AG972" i="21"/>
  <c r="AG973" i="21"/>
  <c r="AG973" i="25" s="1"/>
  <c r="AG974" i="21"/>
  <c r="AG975" i="21"/>
  <c r="AG975" i="25" s="1"/>
  <c r="AG976" i="21"/>
  <c r="AG977" i="21"/>
  <c r="AG977" i="25" s="1"/>
  <c r="AG978" i="21"/>
  <c r="AG979" i="21"/>
  <c r="AG979" i="25" s="1"/>
  <c r="AG980" i="21"/>
  <c r="AG981" i="21"/>
  <c r="AG981" i="25" s="1"/>
  <c r="AG982" i="21"/>
  <c r="AG983" i="21"/>
  <c r="AG983" i="25" s="1"/>
  <c r="AG984" i="21"/>
  <c r="AG985" i="21"/>
  <c r="AG985" i="25" s="1"/>
  <c r="AG986" i="21"/>
  <c r="AG987" i="21"/>
  <c r="AG987" i="25" s="1"/>
  <c r="AG988" i="21"/>
  <c r="AG989" i="21"/>
  <c r="AG989" i="25" s="1"/>
  <c r="AG990" i="21"/>
  <c r="AG991" i="21"/>
  <c r="AG991" i="25" s="1"/>
  <c r="AG992" i="21"/>
  <c r="AG993" i="21"/>
  <c r="AG993" i="25" s="1"/>
  <c r="AG994" i="21"/>
  <c r="AG995" i="21"/>
  <c r="AG995" i="25" s="1"/>
  <c r="AG996" i="21"/>
  <c r="AG997" i="21"/>
  <c r="AG997" i="25" s="1"/>
  <c r="AG998" i="21"/>
  <c r="AG999" i="21"/>
  <c r="AG999" i="25" s="1"/>
  <c r="AG1000" i="21"/>
  <c r="AG1001" i="21"/>
  <c r="AG1001" i="25" s="1"/>
  <c r="AG1002" i="21"/>
  <c r="AG1003" i="21"/>
  <c r="AG1003" i="25" s="1"/>
  <c r="AG1011" i="21"/>
  <c r="AG1012" i="21"/>
  <c r="AG1012" i="25" s="1"/>
  <c r="AG1013" i="21"/>
  <c r="AG1014" i="21"/>
  <c r="AG1014" i="25" s="1"/>
  <c r="AG1015" i="21"/>
  <c r="AG1016" i="21"/>
  <c r="AG1016" i="25" s="1"/>
  <c r="AG1017" i="21"/>
  <c r="AG1018" i="21"/>
  <c r="AG1018" i="25" s="1"/>
  <c r="AG1019" i="21"/>
  <c r="AG1020" i="21"/>
  <c r="AG1020" i="25" s="1"/>
  <c r="AG1021" i="21"/>
  <c r="AG1022" i="21"/>
  <c r="AG1022" i="25" s="1"/>
  <c r="AG1023" i="21"/>
  <c r="AG1024" i="21"/>
  <c r="AG1024" i="25" s="1"/>
  <c r="AG1025" i="21"/>
  <c r="AG1026" i="21"/>
  <c r="AG1026" i="25" s="1"/>
  <c r="AG1027" i="21"/>
  <c r="AG1028" i="21"/>
  <c r="AG1028" i="25" s="1"/>
  <c r="AG1029" i="21"/>
  <c r="AG1030" i="21"/>
  <c r="AG1030" i="25" s="1"/>
  <c r="AG1031" i="21"/>
  <c r="AG1032" i="21"/>
  <c r="AG1032" i="25" s="1"/>
  <c r="AG1033" i="21"/>
  <c r="AG1034" i="21"/>
  <c r="AG1034" i="25" s="1"/>
  <c r="AG1035" i="21"/>
  <c r="AG1036" i="21"/>
  <c r="AG1036" i="25" s="1"/>
  <c r="AG1037" i="21"/>
  <c r="AG1038" i="21"/>
  <c r="AG1038" i="25" s="1"/>
  <c r="AG1039" i="21"/>
  <c r="AG1040" i="21"/>
  <c r="AG1040" i="25" s="1"/>
  <c r="AG1041" i="21"/>
  <c r="AG1042" i="21"/>
  <c r="AG1042" i="25" s="1"/>
  <c r="AG1043" i="2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G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G17" i="23"/>
  <c r="AC18" i="23"/>
  <c r="AD18" i="23"/>
  <c r="AE18" i="23"/>
  <c r="AF18" i="23"/>
  <c r="AC19" i="23"/>
  <c r="AD19" i="23"/>
  <c r="AE19" i="23"/>
  <c r="AF19" i="23"/>
  <c r="AG19" i="23"/>
  <c r="AC20" i="23"/>
  <c r="AD20" i="23"/>
  <c r="AE20" i="23"/>
  <c r="AF20" i="23"/>
  <c r="AC21" i="23"/>
  <c r="AD21" i="23"/>
  <c r="AE21" i="23"/>
  <c r="AF21" i="23"/>
  <c r="AG21" i="23"/>
  <c r="AC22" i="23"/>
  <c r="AD22" i="23"/>
  <c r="AE22" i="23"/>
  <c r="AF22" i="23"/>
  <c r="AC23" i="23"/>
  <c r="AD23" i="23"/>
  <c r="AE23" i="23"/>
  <c r="AF23" i="23"/>
  <c r="AG23" i="23"/>
  <c r="AC24" i="23"/>
  <c r="AD24" i="23"/>
  <c r="AE24" i="23"/>
  <c r="AF24" i="23"/>
  <c r="AC25" i="23"/>
  <c r="AD25" i="23"/>
  <c r="AE25" i="23"/>
  <c r="AF25" i="23"/>
  <c r="AG25" i="23"/>
  <c r="AC26" i="23"/>
  <c r="AD26" i="23"/>
  <c r="AE26" i="23"/>
  <c r="AF26" i="23"/>
  <c r="AC27" i="23"/>
  <c r="AD27" i="23"/>
  <c r="AE27" i="23"/>
  <c r="AF27" i="23"/>
  <c r="AG27" i="23"/>
  <c r="AC28" i="23"/>
  <c r="AD28" i="23"/>
  <c r="AE28" i="23"/>
  <c r="AF28" i="23"/>
  <c r="AC29" i="23"/>
  <c r="AD29" i="23"/>
  <c r="AE29" i="23"/>
  <c r="AF29" i="23"/>
  <c r="AG29" i="23"/>
  <c r="AC30" i="23"/>
  <c r="AD30" i="23"/>
  <c r="AE30" i="23"/>
  <c r="AF30" i="23"/>
  <c r="AC31" i="23"/>
  <c r="AD31" i="23"/>
  <c r="AE31" i="23"/>
  <c r="AF31" i="23"/>
  <c r="AG31" i="23"/>
  <c r="AC32" i="23"/>
  <c r="AD32" i="23"/>
  <c r="AE32" i="23"/>
  <c r="AF32" i="23"/>
  <c r="AC33" i="23"/>
  <c r="AD33" i="23"/>
  <c r="AE33" i="23"/>
  <c r="AF33" i="23"/>
  <c r="AG33" i="23"/>
  <c r="AC34" i="23"/>
  <c r="AD34" i="23"/>
  <c r="AE34" i="23"/>
  <c r="AF34" i="23"/>
  <c r="AC35" i="23"/>
  <c r="AD35" i="23"/>
  <c r="AE35" i="23"/>
  <c r="AF35" i="23"/>
  <c r="AG35" i="23"/>
  <c r="AC36" i="23"/>
  <c r="AD36" i="23"/>
  <c r="AE36" i="23"/>
  <c r="AF36" i="23"/>
  <c r="AC37" i="23"/>
  <c r="AD37" i="23"/>
  <c r="AE37" i="23"/>
  <c r="AF37" i="23"/>
  <c r="AG37" i="23"/>
  <c r="AC38" i="23"/>
  <c r="AD38" i="23"/>
  <c r="AE38" i="23"/>
  <c r="AF38" i="23"/>
  <c r="AC39" i="23"/>
  <c r="AD39" i="23"/>
  <c r="AE39" i="23"/>
  <c r="AF39" i="23"/>
  <c r="AG39" i="23"/>
  <c r="AC40" i="23"/>
  <c r="AD40" i="23"/>
  <c r="AE40" i="23"/>
  <c r="AF40" i="23"/>
  <c r="AC41" i="23"/>
  <c r="AD41" i="23"/>
  <c r="AE41" i="23"/>
  <c r="AF41" i="23"/>
  <c r="AG41" i="23"/>
  <c r="AC42" i="23"/>
  <c r="AD42" i="23"/>
  <c r="AE42" i="23"/>
  <c r="AF42" i="23"/>
  <c r="AC43" i="23"/>
  <c r="AD43" i="23"/>
  <c r="AE43" i="23"/>
  <c r="AF43" i="23"/>
  <c r="AG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G46" i="23"/>
  <c r="AC57" i="23"/>
  <c r="AD57" i="23"/>
  <c r="AE57" i="23"/>
  <c r="AF57" i="23"/>
  <c r="AG57" i="23"/>
  <c r="AC58" i="23"/>
  <c r="AD58" i="23"/>
  <c r="AE58" i="23"/>
  <c r="AF58" i="23"/>
  <c r="AG58" i="23"/>
  <c r="AC59" i="23"/>
  <c r="AD59" i="23"/>
  <c r="AE59" i="23"/>
  <c r="AF59" i="23"/>
  <c r="AG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G62" i="23"/>
  <c r="AC63" i="23"/>
  <c r="AD63" i="23"/>
  <c r="AE63" i="23"/>
  <c r="AF63" i="23"/>
  <c r="AC64" i="23"/>
  <c r="AD64" i="23"/>
  <c r="AE64" i="23"/>
  <c r="AF64" i="23"/>
  <c r="AG64" i="23"/>
  <c r="AC65" i="23"/>
  <c r="AD65" i="23"/>
  <c r="AE65" i="23"/>
  <c r="AF65" i="23"/>
  <c r="AC66" i="23"/>
  <c r="AD66" i="23"/>
  <c r="AE66" i="23"/>
  <c r="AF66" i="23"/>
  <c r="AG66" i="23"/>
  <c r="AC67" i="23"/>
  <c r="AD67" i="23"/>
  <c r="AE67" i="23"/>
  <c r="AF67" i="23"/>
  <c r="AC68" i="23"/>
  <c r="AD68" i="23"/>
  <c r="AE68" i="23"/>
  <c r="AF68" i="23"/>
  <c r="AG68" i="23"/>
  <c r="AC69" i="23"/>
  <c r="AD69" i="23"/>
  <c r="AE69" i="23"/>
  <c r="AF69" i="23"/>
  <c r="AC70" i="23"/>
  <c r="AD70" i="23"/>
  <c r="AE70" i="23"/>
  <c r="AF70" i="23"/>
  <c r="AG70" i="23"/>
  <c r="AC71" i="23"/>
  <c r="AD71" i="23"/>
  <c r="AE71" i="23"/>
  <c r="AF71" i="23"/>
  <c r="AC72" i="23"/>
  <c r="AD72" i="23"/>
  <c r="AE72" i="23"/>
  <c r="AF72" i="23"/>
  <c r="AG72" i="23"/>
  <c r="AC73" i="23"/>
  <c r="AD73" i="23"/>
  <c r="AE73" i="23"/>
  <c r="AF73" i="23"/>
  <c r="AC74" i="23"/>
  <c r="AD74" i="23"/>
  <c r="AE74" i="23"/>
  <c r="AF74" i="23"/>
  <c r="AG74" i="23"/>
  <c r="AC75" i="23"/>
  <c r="AD75" i="23"/>
  <c r="AE75" i="23"/>
  <c r="AF75" i="23"/>
  <c r="AC76" i="23"/>
  <c r="AD76" i="23"/>
  <c r="AE76" i="23"/>
  <c r="AF76" i="23"/>
  <c r="AG76" i="23"/>
  <c r="AC77" i="23"/>
  <c r="AD77" i="23"/>
  <c r="AE77" i="23"/>
  <c r="AF77" i="23"/>
  <c r="AC78" i="23"/>
  <c r="AD78" i="23"/>
  <c r="AE78" i="23"/>
  <c r="AF78" i="23"/>
  <c r="AG78" i="23"/>
  <c r="AC79" i="23"/>
  <c r="AD79" i="23"/>
  <c r="AE79" i="23"/>
  <c r="AF79" i="23"/>
  <c r="AC80" i="23"/>
  <c r="AD80" i="23"/>
  <c r="AE80" i="23"/>
  <c r="AF80" i="23"/>
  <c r="AG80" i="23"/>
  <c r="AC81" i="23"/>
  <c r="AD81" i="23"/>
  <c r="AE81" i="23"/>
  <c r="AF81" i="23"/>
  <c r="AC82" i="23"/>
  <c r="AD82" i="23"/>
  <c r="AE82" i="23"/>
  <c r="AF82" i="23"/>
  <c r="AG82" i="23"/>
  <c r="AC83" i="23"/>
  <c r="AD83" i="23"/>
  <c r="AE83" i="23"/>
  <c r="AF83" i="23"/>
  <c r="AC84" i="23"/>
  <c r="AD84" i="23"/>
  <c r="AE84" i="23"/>
  <c r="AF84" i="23"/>
  <c r="AG84" i="23"/>
  <c r="AC85" i="23"/>
  <c r="AD85" i="23"/>
  <c r="AE85" i="23"/>
  <c r="AF85" i="23"/>
  <c r="AC86" i="23"/>
  <c r="AD86" i="23"/>
  <c r="AE86" i="23"/>
  <c r="AF86" i="23"/>
  <c r="AG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G89" i="23"/>
  <c r="AC90" i="23"/>
  <c r="AD90" i="23"/>
  <c r="AE90" i="23"/>
  <c r="AF90" i="23"/>
  <c r="AG90" i="23"/>
  <c r="AC99" i="23"/>
  <c r="AD99" i="23"/>
  <c r="AE99" i="23"/>
  <c r="AF99" i="23"/>
  <c r="AG99" i="23"/>
  <c r="AC100" i="23"/>
  <c r="AD100" i="23"/>
  <c r="AE100" i="23"/>
  <c r="AF100" i="23"/>
  <c r="AG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G103" i="23"/>
  <c r="AC104" i="23"/>
  <c r="AD104" i="23"/>
  <c r="AE104" i="23"/>
  <c r="AF104" i="23"/>
  <c r="AC105" i="23"/>
  <c r="AD105" i="23"/>
  <c r="AE105" i="23"/>
  <c r="AF105" i="23"/>
  <c r="AG105" i="23"/>
  <c r="AC106" i="23"/>
  <c r="AD106" i="23"/>
  <c r="AE106" i="23"/>
  <c r="AF106" i="23"/>
  <c r="AC107" i="23"/>
  <c r="AD107" i="23"/>
  <c r="AE107" i="23"/>
  <c r="AF107" i="23"/>
  <c r="AG107" i="23"/>
  <c r="AC108" i="23"/>
  <c r="AD108" i="23"/>
  <c r="AE108" i="23"/>
  <c r="AF108" i="23"/>
  <c r="AC109" i="23"/>
  <c r="AD109" i="23"/>
  <c r="AE109" i="23"/>
  <c r="AF109" i="23"/>
  <c r="AG109" i="23"/>
  <c r="AC110" i="23"/>
  <c r="AD110" i="23"/>
  <c r="AE110" i="23"/>
  <c r="AF110" i="23"/>
  <c r="AC111" i="23"/>
  <c r="AD111" i="23"/>
  <c r="AE111" i="23"/>
  <c r="AF111" i="23"/>
  <c r="AG111" i="23"/>
  <c r="AC112" i="23"/>
  <c r="AD112" i="23"/>
  <c r="AE112" i="23"/>
  <c r="AF112" i="23"/>
  <c r="AC113" i="23"/>
  <c r="AD113" i="23"/>
  <c r="AE113" i="23"/>
  <c r="AF113" i="23"/>
  <c r="AG113" i="23"/>
  <c r="AC114" i="23"/>
  <c r="AD114" i="23"/>
  <c r="AE114" i="23"/>
  <c r="AF114" i="23"/>
  <c r="AC115" i="23"/>
  <c r="AD115" i="23"/>
  <c r="AE115" i="23"/>
  <c r="AF115" i="23"/>
  <c r="AG115" i="23"/>
  <c r="AC116" i="23"/>
  <c r="AD116" i="23"/>
  <c r="AE116" i="23"/>
  <c r="AF116" i="23"/>
  <c r="AC117" i="23"/>
  <c r="AD117" i="23"/>
  <c r="AE117" i="23"/>
  <c r="AF117" i="23"/>
  <c r="AG117" i="23"/>
  <c r="AC118" i="23"/>
  <c r="AD118" i="23"/>
  <c r="AE118" i="23"/>
  <c r="AF118" i="23"/>
  <c r="AC119" i="23"/>
  <c r="AD119" i="23"/>
  <c r="AE119" i="23"/>
  <c r="AF119" i="23"/>
  <c r="AG119" i="23"/>
  <c r="AC120" i="23"/>
  <c r="AD120" i="23"/>
  <c r="AE120" i="23"/>
  <c r="AF120" i="23"/>
  <c r="AC121" i="23"/>
  <c r="AD121" i="23"/>
  <c r="AE121" i="23"/>
  <c r="AF121" i="23"/>
  <c r="AG121" i="23"/>
  <c r="AC122" i="23"/>
  <c r="AD122" i="23"/>
  <c r="AE122" i="23"/>
  <c r="AF122" i="23"/>
  <c r="AC123" i="23"/>
  <c r="AD123" i="23"/>
  <c r="AE123" i="23"/>
  <c r="AF123" i="23"/>
  <c r="AG123" i="23"/>
  <c r="AC124" i="23"/>
  <c r="AD124" i="23"/>
  <c r="AE124" i="23"/>
  <c r="AF124" i="23"/>
  <c r="AC125" i="23"/>
  <c r="AD125" i="23"/>
  <c r="AE125" i="23"/>
  <c r="AF125" i="23"/>
  <c r="AG125" i="23"/>
  <c r="AC126" i="23"/>
  <c r="AD126" i="23"/>
  <c r="AE126" i="23"/>
  <c r="AF126" i="23"/>
  <c r="AC127" i="23"/>
  <c r="AD127" i="23"/>
  <c r="AE127" i="23"/>
  <c r="AF127" i="23"/>
  <c r="AG127" i="23"/>
  <c r="AC128" i="23"/>
  <c r="AD128" i="23"/>
  <c r="AE128" i="23"/>
  <c r="AF128" i="23"/>
  <c r="AC129" i="23"/>
  <c r="AD129" i="23"/>
  <c r="AE129" i="23"/>
  <c r="AF129" i="23"/>
  <c r="AG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G132" i="23"/>
  <c r="AC140" i="23"/>
  <c r="AD140" i="23"/>
  <c r="AE140" i="23"/>
  <c r="AF140" i="23"/>
  <c r="AC141" i="23"/>
  <c r="AD141" i="23"/>
  <c r="AE141" i="23"/>
  <c r="AF141" i="23"/>
  <c r="AG141" i="23"/>
  <c r="AC142" i="23"/>
  <c r="AD142" i="23"/>
  <c r="AE142" i="23"/>
  <c r="AF142" i="23"/>
  <c r="AC143" i="23"/>
  <c r="AD143" i="23"/>
  <c r="AE143" i="23"/>
  <c r="AF143" i="23"/>
  <c r="AG143" i="23"/>
  <c r="AC144" i="23"/>
  <c r="AD144" i="23"/>
  <c r="AE144" i="23"/>
  <c r="AF144" i="23"/>
  <c r="AC145" i="23"/>
  <c r="AD145" i="23"/>
  <c r="AE145" i="23"/>
  <c r="AF145" i="23"/>
  <c r="AG145" i="23"/>
  <c r="AC146" i="23"/>
  <c r="AD146" i="23"/>
  <c r="AE146" i="23"/>
  <c r="AF146" i="23"/>
  <c r="AC147" i="23"/>
  <c r="AD147" i="23"/>
  <c r="AE147" i="23"/>
  <c r="AF147" i="23"/>
  <c r="AG147" i="23"/>
  <c r="AC148" i="23"/>
  <c r="AD148" i="23"/>
  <c r="AE148" i="23"/>
  <c r="AF148" i="23"/>
  <c r="AC149" i="23"/>
  <c r="AD149" i="23"/>
  <c r="AE149" i="23"/>
  <c r="AF149" i="23"/>
  <c r="AG149" i="23"/>
  <c r="AC150" i="23"/>
  <c r="AD150" i="23"/>
  <c r="AE150" i="23"/>
  <c r="AF150" i="23"/>
  <c r="AC151" i="23"/>
  <c r="AD151" i="23"/>
  <c r="AE151" i="23"/>
  <c r="AF151" i="23"/>
  <c r="AG151" i="23"/>
  <c r="AC152" i="23"/>
  <c r="AD152" i="23"/>
  <c r="AE152" i="23"/>
  <c r="AF152" i="23"/>
  <c r="AC153" i="23"/>
  <c r="AD153" i="23"/>
  <c r="AE153" i="23"/>
  <c r="AF153" i="23"/>
  <c r="AG153" i="23"/>
  <c r="AC154" i="23"/>
  <c r="AD154" i="23"/>
  <c r="AE154" i="23"/>
  <c r="AF154" i="23"/>
  <c r="AC155" i="23"/>
  <c r="AD155" i="23"/>
  <c r="AE155" i="23"/>
  <c r="AF155" i="23"/>
  <c r="AG155" i="23"/>
  <c r="AC156" i="23"/>
  <c r="AD156" i="23"/>
  <c r="AE156" i="23"/>
  <c r="AF156" i="23"/>
  <c r="AC157" i="23"/>
  <c r="AD157" i="23"/>
  <c r="AE157" i="23"/>
  <c r="AF157" i="23"/>
  <c r="AG157" i="23"/>
  <c r="AC158" i="23"/>
  <c r="AD158" i="23"/>
  <c r="AE158" i="23"/>
  <c r="AF158" i="23"/>
  <c r="AC159" i="23"/>
  <c r="AD159" i="23"/>
  <c r="AE159" i="23"/>
  <c r="AF159" i="23"/>
  <c r="AG159" i="23"/>
  <c r="AC160" i="23"/>
  <c r="AD160" i="23"/>
  <c r="AE160" i="23"/>
  <c r="AF160" i="23"/>
  <c r="AC161" i="23"/>
  <c r="AD161" i="23"/>
  <c r="AE161" i="23"/>
  <c r="AF161" i="23"/>
  <c r="AG161" i="23"/>
  <c r="AC162" i="23"/>
  <c r="AD162" i="23"/>
  <c r="AE162" i="23"/>
  <c r="AF162" i="23"/>
  <c r="AC163" i="23"/>
  <c r="AD163" i="23"/>
  <c r="AE163" i="23"/>
  <c r="AF163" i="23"/>
  <c r="AG163" i="23"/>
  <c r="AC164" i="23"/>
  <c r="AD164" i="23"/>
  <c r="AE164" i="23"/>
  <c r="AF164" i="23"/>
  <c r="AC165" i="23"/>
  <c r="AD165" i="23"/>
  <c r="AE165" i="23"/>
  <c r="AF165" i="23"/>
  <c r="AG165" i="23"/>
  <c r="AC166" i="23"/>
  <c r="AD166" i="23"/>
  <c r="AE166" i="23"/>
  <c r="AF166" i="23"/>
  <c r="AC167" i="23"/>
  <c r="AD167" i="23"/>
  <c r="AE167" i="23"/>
  <c r="AF167" i="23"/>
  <c r="AG167" i="23"/>
  <c r="AC168" i="23"/>
  <c r="AD168" i="23"/>
  <c r="AE168" i="23"/>
  <c r="AF168" i="23"/>
  <c r="AC169" i="23"/>
  <c r="AD169" i="23"/>
  <c r="AE169" i="23"/>
  <c r="AF169" i="23"/>
  <c r="AG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G172" i="23"/>
  <c r="AC173" i="23"/>
  <c r="AD173" i="23"/>
  <c r="AE173" i="23"/>
  <c r="AF173" i="23"/>
  <c r="AC182" i="23"/>
  <c r="AD182" i="23"/>
  <c r="AE182" i="23"/>
  <c r="AF182" i="23"/>
  <c r="AG182" i="23"/>
  <c r="AC183" i="23"/>
  <c r="AD183" i="23"/>
  <c r="AE183" i="23"/>
  <c r="AF183" i="23"/>
  <c r="AC184" i="23"/>
  <c r="AD184" i="23"/>
  <c r="AE184" i="23"/>
  <c r="AF184" i="23"/>
  <c r="AG184" i="23"/>
  <c r="AC185" i="23"/>
  <c r="AD185" i="23"/>
  <c r="AE185" i="23"/>
  <c r="AF185" i="23"/>
  <c r="AC186" i="23"/>
  <c r="AD186" i="23"/>
  <c r="AE186" i="23"/>
  <c r="AF186" i="23"/>
  <c r="AG186" i="23"/>
  <c r="AC187" i="23"/>
  <c r="AD187" i="23"/>
  <c r="AE187" i="23"/>
  <c r="AF187" i="23"/>
  <c r="AC188" i="23"/>
  <c r="AD188" i="23"/>
  <c r="AE188" i="23"/>
  <c r="AF188" i="23"/>
  <c r="AG188" i="23"/>
  <c r="AC189" i="23"/>
  <c r="AD189" i="23"/>
  <c r="AE189" i="23"/>
  <c r="AF189" i="23"/>
  <c r="AC190" i="23"/>
  <c r="AD190" i="23"/>
  <c r="AE190" i="23"/>
  <c r="AF190" i="23"/>
  <c r="AG190" i="23"/>
  <c r="AC191" i="23"/>
  <c r="AD191" i="23"/>
  <c r="AE191" i="23"/>
  <c r="AF191" i="23"/>
  <c r="AC192" i="23"/>
  <c r="AD192" i="23"/>
  <c r="AE192" i="23"/>
  <c r="AF192" i="23"/>
  <c r="AG192" i="23"/>
  <c r="AC193" i="23"/>
  <c r="AD193" i="23"/>
  <c r="AE193" i="23"/>
  <c r="AF193" i="23"/>
  <c r="AC194" i="23"/>
  <c r="AD194" i="23"/>
  <c r="AE194" i="23"/>
  <c r="AF194" i="23"/>
  <c r="AG194" i="23"/>
  <c r="AC195" i="23"/>
  <c r="AD195" i="23"/>
  <c r="AE195" i="23"/>
  <c r="AF195" i="23"/>
  <c r="AC196" i="23"/>
  <c r="AD196" i="23"/>
  <c r="AE196" i="23"/>
  <c r="AF196" i="23"/>
  <c r="AG196" i="23"/>
  <c r="AC197" i="23"/>
  <c r="AD197" i="23"/>
  <c r="AE197" i="23"/>
  <c r="AF197" i="23"/>
  <c r="AC198" i="23"/>
  <c r="AD198" i="23"/>
  <c r="AE198" i="23"/>
  <c r="AF198" i="23"/>
  <c r="AG198" i="23"/>
  <c r="AC199" i="23"/>
  <c r="AD199" i="23"/>
  <c r="AE199" i="23"/>
  <c r="AF199" i="23"/>
  <c r="AC200" i="23"/>
  <c r="AD200" i="23"/>
  <c r="AE200" i="23"/>
  <c r="AF200" i="23"/>
  <c r="AG200" i="23"/>
  <c r="AC201" i="23"/>
  <c r="AD201" i="23"/>
  <c r="AE201" i="23"/>
  <c r="AF201" i="23"/>
  <c r="AC202" i="23"/>
  <c r="AD202" i="23"/>
  <c r="AE202" i="23"/>
  <c r="AF202" i="23"/>
  <c r="AG202" i="23"/>
  <c r="AC203" i="23"/>
  <c r="AD203" i="23"/>
  <c r="AE203" i="23"/>
  <c r="AF203" i="23"/>
  <c r="AC204" i="23"/>
  <c r="AD204" i="23"/>
  <c r="AE204" i="23"/>
  <c r="AF204" i="23"/>
  <c r="AG204" i="23"/>
  <c r="AC205" i="23"/>
  <c r="AD205" i="23"/>
  <c r="AE205" i="23"/>
  <c r="AF205" i="23"/>
  <c r="AC206" i="23"/>
  <c r="AD206" i="23"/>
  <c r="AE206" i="23"/>
  <c r="AF206" i="23"/>
  <c r="AG206" i="23"/>
  <c r="AC207" i="23"/>
  <c r="AD207" i="23"/>
  <c r="AE207" i="23"/>
  <c r="AF207" i="23"/>
  <c r="AC208" i="23"/>
  <c r="AD208" i="23"/>
  <c r="AE208" i="23"/>
  <c r="AF208" i="23"/>
  <c r="AG208" i="23"/>
  <c r="AC209" i="23"/>
  <c r="AD209" i="23"/>
  <c r="AE209" i="23"/>
  <c r="AF209" i="23"/>
  <c r="AC210" i="23"/>
  <c r="AD210" i="23"/>
  <c r="AE210" i="23"/>
  <c r="AF210" i="23"/>
  <c r="AG210" i="23"/>
  <c r="AC211" i="23"/>
  <c r="AD211" i="23"/>
  <c r="AE211" i="23"/>
  <c r="AF211" i="23"/>
  <c r="AC212" i="23"/>
  <c r="AD212" i="23"/>
  <c r="AE212" i="23"/>
  <c r="AF212" i="23"/>
  <c r="AG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G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G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G409" i="23"/>
  <c r="AC410" i="23"/>
  <c r="AD410" i="23"/>
  <c r="AE410" i="23"/>
  <c r="AF410" i="23"/>
  <c r="AC411" i="23"/>
  <c r="AD411" i="23"/>
  <c r="AE411" i="23"/>
  <c r="AF411" i="23"/>
  <c r="AG411" i="23"/>
  <c r="AC412" i="23"/>
  <c r="AD412" i="23"/>
  <c r="AE412" i="23"/>
  <c r="AF412" i="23"/>
  <c r="AC413" i="23"/>
  <c r="AD413" i="23"/>
  <c r="AE413" i="23"/>
  <c r="AF413" i="23"/>
  <c r="AG413" i="23"/>
  <c r="AC414" i="23"/>
  <c r="AD414" i="23"/>
  <c r="AE414" i="23"/>
  <c r="AF414" i="23"/>
  <c r="AC415" i="23"/>
  <c r="AD415" i="23"/>
  <c r="AE415" i="23"/>
  <c r="AF415" i="23"/>
  <c r="AG415" i="23"/>
  <c r="AC416" i="23"/>
  <c r="AD416" i="23"/>
  <c r="AE416" i="23"/>
  <c r="AF416" i="23"/>
  <c r="AC417" i="23"/>
  <c r="AD417" i="23"/>
  <c r="AE417" i="23"/>
  <c r="AF417" i="23"/>
  <c r="AG417" i="23"/>
  <c r="AC418" i="23"/>
  <c r="AD418" i="23"/>
  <c r="AE418" i="23"/>
  <c r="AF418" i="23"/>
  <c r="AC419" i="23"/>
  <c r="AD419" i="23"/>
  <c r="AE419" i="23"/>
  <c r="AF419" i="23"/>
  <c r="AG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G435" i="23"/>
  <c r="AC436" i="23"/>
  <c r="AD436" i="23"/>
  <c r="AE436" i="23"/>
  <c r="AF436" i="23"/>
  <c r="AC437" i="23"/>
  <c r="AD437" i="23"/>
  <c r="AE437" i="23"/>
  <c r="AF437" i="23"/>
  <c r="AG437" i="23"/>
  <c r="AC438" i="23"/>
  <c r="AD438" i="23"/>
  <c r="AE438" i="23"/>
  <c r="AF438" i="23"/>
  <c r="AC439" i="23"/>
  <c r="AD439" i="23"/>
  <c r="AE439" i="23"/>
  <c r="AF439" i="23"/>
  <c r="AG439" i="23"/>
  <c r="AC440" i="23"/>
  <c r="AD440" i="23"/>
  <c r="AE440" i="23"/>
  <c r="AF440" i="23"/>
  <c r="AC441" i="23"/>
  <c r="AD441" i="23"/>
  <c r="AE441" i="23"/>
  <c r="AF441" i="23"/>
  <c r="AG441" i="23"/>
  <c r="AC442" i="23"/>
  <c r="AD442" i="23"/>
  <c r="AE442" i="23"/>
  <c r="AF442" i="23"/>
  <c r="AC443" i="23"/>
  <c r="AD443" i="23"/>
  <c r="AE443" i="23"/>
  <c r="AF443" i="23"/>
  <c r="AG443" i="23"/>
  <c r="AC444" i="23"/>
  <c r="AD444" i="23"/>
  <c r="AE444" i="23"/>
  <c r="AF444" i="23"/>
  <c r="AC445" i="23"/>
  <c r="AD445" i="23"/>
  <c r="AE445" i="23"/>
  <c r="AF445" i="23"/>
  <c r="AG445" i="23"/>
  <c r="AC446" i="23"/>
  <c r="AD446" i="23"/>
  <c r="AE446" i="23"/>
  <c r="AF446" i="23"/>
  <c r="AC447" i="23"/>
  <c r="AD447" i="23"/>
  <c r="AE447" i="23"/>
  <c r="AF447" i="23"/>
  <c r="AG447" i="23"/>
  <c r="AC448" i="23"/>
  <c r="AD448" i="23"/>
  <c r="AE448" i="23"/>
  <c r="AF448" i="23"/>
  <c r="AC449" i="23"/>
  <c r="AD449" i="23"/>
  <c r="AE449" i="23"/>
  <c r="AF449" i="23"/>
  <c r="AG449" i="23"/>
  <c r="AC450" i="23"/>
  <c r="AD450" i="23"/>
  <c r="AE450" i="23"/>
  <c r="AF450" i="23"/>
  <c r="AC451" i="23"/>
  <c r="AD451" i="23"/>
  <c r="AE451" i="23"/>
  <c r="AF451" i="23"/>
  <c r="AG451" i="23"/>
  <c r="AC452" i="23"/>
  <c r="AD452" i="23"/>
  <c r="AE452" i="23"/>
  <c r="AF452" i="23"/>
  <c r="AC453" i="23"/>
  <c r="AD453" i="23"/>
  <c r="AE453" i="23"/>
  <c r="AF453" i="23"/>
  <c r="AG453" i="23"/>
  <c r="AC454" i="23"/>
  <c r="AD454" i="23"/>
  <c r="AE454" i="23"/>
  <c r="AF454" i="23"/>
  <c r="AC455" i="23"/>
  <c r="AD455" i="23"/>
  <c r="AE455" i="23"/>
  <c r="AF455" i="23"/>
  <c r="AG455" i="23"/>
  <c r="AC456" i="23"/>
  <c r="AD456" i="23"/>
  <c r="AE456" i="23"/>
  <c r="AF456" i="23"/>
  <c r="AC457" i="23"/>
  <c r="AD457" i="23"/>
  <c r="AE457" i="23"/>
  <c r="AF457" i="23"/>
  <c r="AG457" i="23"/>
  <c r="AC458" i="23"/>
  <c r="AD458" i="23"/>
  <c r="AE458" i="23"/>
  <c r="AF458" i="23"/>
  <c r="AC459" i="23"/>
  <c r="AD459" i="23"/>
  <c r="AE459" i="23"/>
  <c r="AF459" i="23"/>
  <c r="AG459" i="23"/>
  <c r="AC460" i="23"/>
  <c r="AD460" i="23"/>
  <c r="AE460" i="23"/>
  <c r="AF460" i="23"/>
  <c r="AC461" i="23"/>
  <c r="AD461" i="23"/>
  <c r="AE461" i="23"/>
  <c r="AF461" i="23"/>
  <c r="AG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G477" i="23"/>
  <c r="AC478" i="23"/>
  <c r="AD478" i="23"/>
  <c r="AE478" i="23"/>
  <c r="AF478" i="23"/>
  <c r="AC479" i="23"/>
  <c r="AD479" i="23"/>
  <c r="AE479" i="23"/>
  <c r="AF479" i="23"/>
  <c r="AG479" i="23"/>
  <c r="AC480" i="23"/>
  <c r="AD480" i="23"/>
  <c r="AE480" i="23"/>
  <c r="AF480" i="23"/>
  <c r="AC481" i="23"/>
  <c r="AD481" i="23"/>
  <c r="AE481" i="23"/>
  <c r="AF481" i="23"/>
  <c r="AG481" i="23"/>
  <c r="AC482" i="23"/>
  <c r="AD482" i="23"/>
  <c r="AE482" i="23"/>
  <c r="AF482" i="23"/>
  <c r="AC483" i="23"/>
  <c r="AD483" i="23"/>
  <c r="AE483" i="23"/>
  <c r="AF483" i="23"/>
  <c r="AG483" i="23"/>
  <c r="AC484" i="23"/>
  <c r="AD484" i="23"/>
  <c r="AE484" i="23"/>
  <c r="AF484" i="23"/>
  <c r="AC485" i="23"/>
  <c r="AD485" i="23"/>
  <c r="AE485" i="23"/>
  <c r="AF485" i="23"/>
  <c r="AG485" i="23"/>
  <c r="AC486" i="23"/>
  <c r="AD486" i="23"/>
  <c r="AE486" i="23"/>
  <c r="AF486" i="23"/>
  <c r="AC487" i="23"/>
  <c r="AD487" i="23"/>
  <c r="AE487" i="23"/>
  <c r="AF487" i="23"/>
  <c r="AG487" i="23"/>
  <c r="AC488" i="23"/>
  <c r="AD488" i="23"/>
  <c r="AE488" i="23"/>
  <c r="AF488" i="23"/>
  <c r="AC489" i="23"/>
  <c r="AD489" i="23"/>
  <c r="AE489" i="23"/>
  <c r="AF489" i="23"/>
  <c r="AG489" i="23"/>
  <c r="AC490" i="23"/>
  <c r="AD490" i="23"/>
  <c r="AE490" i="23"/>
  <c r="AF490" i="23"/>
  <c r="AC491" i="23"/>
  <c r="AD491" i="23"/>
  <c r="AE491" i="23"/>
  <c r="AF491" i="23"/>
  <c r="AG491" i="23"/>
  <c r="AC492" i="23"/>
  <c r="AD492" i="23"/>
  <c r="AE492" i="23"/>
  <c r="AF492" i="23"/>
  <c r="AC493" i="23"/>
  <c r="AD493" i="23"/>
  <c r="AE493" i="23"/>
  <c r="AF493" i="23"/>
  <c r="AG493" i="23"/>
  <c r="AC494" i="23"/>
  <c r="AD494" i="23"/>
  <c r="AE494" i="23"/>
  <c r="AF494" i="23"/>
  <c r="AC495" i="23"/>
  <c r="AD495" i="23"/>
  <c r="AE495" i="23"/>
  <c r="AF495" i="23"/>
  <c r="AG495" i="23"/>
  <c r="AC496" i="23"/>
  <c r="AD496" i="23"/>
  <c r="AE496" i="23"/>
  <c r="AF496" i="23"/>
  <c r="AC497" i="23"/>
  <c r="AD497" i="23"/>
  <c r="AE497" i="23"/>
  <c r="AF497" i="23"/>
  <c r="AG497" i="23"/>
  <c r="AC498" i="23"/>
  <c r="AD498" i="23"/>
  <c r="AE498" i="23"/>
  <c r="AF498" i="23"/>
  <c r="AC499" i="23"/>
  <c r="AD499" i="23"/>
  <c r="AE499" i="23"/>
  <c r="AF499" i="23"/>
  <c r="AG499" i="23"/>
  <c r="AC500" i="23"/>
  <c r="AD500" i="23"/>
  <c r="AE500" i="23"/>
  <c r="AF500" i="23"/>
  <c r="AC501" i="23"/>
  <c r="AD501" i="23"/>
  <c r="AE501" i="23"/>
  <c r="AF501" i="23"/>
  <c r="AG501" i="23"/>
  <c r="AC502" i="23"/>
  <c r="AD502" i="23"/>
  <c r="AE502" i="23"/>
  <c r="AF502" i="23"/>
  <c r="AC503" i="23"/>
  <c r="AD503" i="23"/>
  <c r="AE503" i="23"/>
  <c r="AF503" i="23"/>
  <c r="AG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G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G546" i="23"/>
  <c r="AC547" i="23"/>
  <c r="AD547" i="23"/>
  <c r="AE547" i="23"/>
  <c r="AF547" i="23"/>
  <c r="AC555" i="23"/>
  <c r="AD555" i="23"/>
  <c r="AE555" i="23"/>
  <c r="AF555" i="23"/>
  <c r="AG555" i="23"/>
  <c r="AC556" i="23"/>
  <c r="AD556" i="23"/>
  <c r="AE556" i="23"/>
  <c r="AF556" i="23"/>
  <c r="AC557" i="23"/>
  <c r="AD557" i="23"/>
  <c r="AE557" i="23"/>
  <c r="AF557" i="23"/>
  <c r="AG557" i="23"/>
  <c r="AC558" i="23"/>
  <c r="AD558" i="23"/>
  <c r="AE558" i="23"/>
  <c r="AF558" i="23"/>
  <c r="AC559" i="23"/>
  <c r="AD559" i="23"/>
  <c r="AE559" i="23"/>
  <c r="AF559" i="23"/>
  <c r="AG559" i="23"/>
  <c r="AC560" i="23"/>
  <c r="AD560" i="23"/>
  <c r="AE560" i="23"/>
  <c r="AF560" i="23"/>
  <c r="AC561" i="23"/>
  <c r="AD561" i="23"/>
  <c r="AE561" i="23"/>
  <c r="AF561" i="23"/>
  <c r="AG561" i="23"/>
  <c r="AC562" i="23"/>
  <c r="AD562" i="23"/>
  <c r="AE562" i="23"/>
  <c r="AF562" i="23"/>
  <c r="AC563" i="23"/>
  <c r="AD563" i="23"/>
  <c r="AE563" i="23"/>
  <c r="AF563" i="23"/>
  <c r="AG563" i="23"/>
  <c r="AC564" i="23"/>
  <c r="AD564" i="23"/>
  <c r="AE564" i="23"/>
  <c r="AF564" i="23"/>
  <c r="AC565" i="23"/>
  <c r="AD565" i="23"/>
  <c r="AE565" i="23"/>
  <c r="AF565" i="23"/>
  <c r="AG565" i="23"/>
  <c r="AC566" i="23"/>
  <c r="AD566" i="23"/>
  <c r="AE566" i="23"/>
  <c r="AF566" i="23"/>
  <c r="AC567" i="23"/>
  <c r="AD567" i="23"/>
  <c r="AE567" i="23"/>
  <c r="AF567" i="23"/>
  <c r="AG567" i="23"/>
  <c r="AC568" i="23"/>
  <c r="AD568" i="23"/>
  <c r="AE568" i="23"/>
  <c r="AF568" i="23"/>
  <c r="AC569" i="23"/>
  <c r="AD569" i="23"/>
  <c r="AE569" i="23"/>
  <c r="AF569" i="23"/>
  <c r="AG569" i="23"/>
  <c r="AC570" i="23"/>
  <c r="AD570" i="23"/>
  <c r="AE570" i="23"/>
  <c r="AF570" i="23"/>
  <c r="AC571" i="23"/>
  <c r="AD571" i="23"/>
  <c r="AE571" i="23"/>
  <c r="AF571" i="23"/>
  <c r="AG571" i="23"/>
  <c r="AC572" i="23"/>
  <c r="AD572" i="23"/>
  <c r="AE572" i="23"/>
  <c r="AF572" i="23"/>
  <c r="AC573" i="23"/>
  <c r="AD573" i="23"/>
  <c r="AE573" i="23"/>
  <c r="AF573" i="23"/>
  <c r="AG573" i="23"/>
  <c r="AC574" i="23"/>
  <c r="AD574" i="23"/>
  <c r="AE574" i="23"/>
  <c r="AF574" i="23"/>
  <c r="AC575" i="23"/>
  <c r="AD575" i="23"/>
  <c r="AE575" i="23"/>
  <c r="AF575" i="23"/>
  <c r="AG575" i="23"/>
  <c r="AC576" i="23"/>
  <c r="AD576" i="23"/>
  <c r="AE576" i="23"/>
  <c r="AF576" i="23"/>
  <c r="AC577" i="23"/>
  <c r="AD577" i="23"/>
  <c r="AE577" i="23"/>
  <c r="AF577" i="23"/>
  <c r="AG577" i="23"/>
  <c r="AC578" i="23"/>
  <c r="AD578" i="23"/>
  <c r="AE578" i="23"/>
  <c r="AF578" i="23"/>
  <c r="AC579" i="23"/>
  <c r="AD579" i="23"/>
  <c r="AE579" i="23"/>
  <c r="AF579" i="23"/>
  <c r="AG579" i="23"/>
  <c r="AC580" i="23"/>
  <c r="AD580" i="23"/>
  <c r="AE580" i="23"/>
  <c r="AF580" i="23"/>
  <c r="AC581" i="23"/>
  <c r="AD581" i="23"/>
  <c r="AE581" i="23"/>
  <c r="AF581" i="23"/>
  <c r="AG581" i="23"/>
  <c r="AC582" i="23"/>
  <c r="AD582" i="23"/>
  <c r="AE582" i="23"/>
  <c r="AF582" i="23"/>
  <c r="AC583" i="23"/>
  <c r="AD583" i="23"/>
  <c r="AE583" i="23"/>
  <c r="AF583" i="23"/>
  <c r="AG583" i="23"/>
  <c r="AC584" i="23"/>
  <c r="AD584" i="23"/>
  <c r="AE584" i="23"/>
  <c r="AF584" i="23"/>
  <c r="AC585" i="23"/>
  <c r="AD585" i="23"/>
  <c r="AE585" i="23"/>
  <c r="AF585" i="23"/>
  <c r="AG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G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G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G640" i="23"/>
  <c r="AC641" i="23"/>
  <c r="AD641" i="23"/>
  <c r="AE641" i="23"/>
  <c r="AF641" i="23"/>
  <c r="AC642" i="23"/>
  <c r="AD642" i="23"/>
  <c r="AE642" i="23"/>
  <c r="AF642" i="23"/>
  <c r="AG642" i="23"/>
  <c r="AC643" i="23"/>
  <c r="AD643" i="23"/>
  <c r="AE643" i="23"/>
  <c r="AF643" i="23"/>
  <c r="AC644" i="23"/>
  <c r="AD644" i="23"/>
  <c r="AE644" i="23"/>
  <c r="AF644" i="23"/>
  <c r="AG644" i="23"/>
  <c r="AC645" i="23"/>
  <c r="AD645" i="23"/>
  <c r="AE645" i="23"/>
  <c r="AF645" i="23"/>
  <c r="AC646" i="23"/>
  <c r="AD646" i="23"/>
  <c r="AE646" i="23"/>
  <c r="AF646" i="23"/>
  <c r="AG646" i="23"/>
  <c r="AC647" i="23"/>
  <c r="AD647" i="23"/>
  <c r="AE647" i="23"/>
  <c r="AF647" i="23"/>
  <c r="AC648" i="23"/>
  <c r="AD648" i="23"/>
  <c r="AE648" i="23"/>
  <c r="AF648" i="23"/>
  <c r="AG648" i="23"/>
  <c r="AC649" i="23"/>
  <c r="AD649" i="23"/>
  <c r="AE649" i="23"/>
  <c r="AF649" i="23"/>
  <c r="AC650" i="23"/>
  <c r="AD650" i="23"/>
  <c r="AE650" i="23"/>
  <c r="AF650" i="23"/>
  <c r="AG650" i="23"/>
  <c r="AC651" i="23"/>
  <c r="AD651" i="23"/>
  <c r="AE651" i="23"/>
  <c r="AF651" i="23"/>
  <c r="AC652" i="23"/>
  <c r="AD652" i="23"/>
  <c r="AE652" i="23"/>
  <c r="AF652" i="23"/>
  <c r="AG652" i="23"/>
  <c r="AC653" i="23"/>
  <c r="AD653" i="23"/>
  <c r="AE653" i="23"/>
  <c r="AF653" i="23"/>
  <c r="AC654" i="23"/>
  <c r="AD654" i="23"/>
  <c r="AE654" i="23"/>
  <c r="AF654" i="23"/>
  <c r="AG654" i="23"/>
  <c r="AC655" i="23"/>
  <c r="AD655" i="23"/>
  <c r="AE655" i="23"/>
  <c r="AF655" i="23"/>
  <c r="AC656" i="23"/>
  <c r="AD656" i="23"/>
  <c r="AE656" i="23"/>
  <c r="AF656" i="23"/>
  <c r="AG656" i="23"/>
  <c r="AC657" i="23"/>
  <c r="AD657" i="23"/>
  <c r="AE657" i="23"/>
  <c r="AF657" i="23"/>
  <c r="AC658" i="23"/>
  <c r="AD658" i="23"/>
  <c r="AE658" i="23"/>
  <c r="AF658" i="23"/>
  <c r="AG658" i="23"/>
  <c r="AC659" i="23"/>
  <c r="AD659" i="23"/>
  <c r="AE659" i="23"/>
  <c r="AF659" i="23"/>
  <c r="AC660" i="23"/>
  <c r="AD660" i="23"/>
  <c r="AE660" i="23"/>
  <c r="AF660" i="23"/>
  <c r="AG660" i="23"/>
  <c r="AC661" i="23"/>
  <c r="AD661" i="23"/>
  <c r="AE661" i="23"/>
  <c r="AF661" i="23"/>
  <c r="AC662" i="23"/>
  <c r="AD662" i="23"/>
  <c r="AE662" i="23"/>
  <c r="AF662" i="23"/>
  <c r="AG662" i="23"/>
  <c r="AC663" i="23"/>
  <c r="AD663" i="23"/>
  <c r="AE663" i="23"/>
  <c r="AF663" i="23"/>
  <c r="AC664" i="23"/>
  <c r="AD664" i="23"/>
  <c r="AE664" i="23"/>
  <c r="AF664" i="23"/>
  <c r="AG664" i="23"/>
  <c r="AC665" i="23"/>
  <c r="AD665" i="23"/>
  <c r="AE665" i="23"/>
  <c r="AF665" i="23"/>
  <c r="AC666" i="23"/>
  <c r="AD666" i="23"/>
  <c r="AE666" i="23"/>
  <c r="AF666" i="23"/>
  <c r="AG666" i="23"/>
  <c r="AC667" i="23"/>
  <c r="AD667" i="23"/>
  <c r="AE667" i="23"/>
  <c r="AF667" i="23"/>
  <c r="AC668" i="23"/>
  <c r="AD668" i="23"/>
  <c r="AE668" i="23"/>
  <c r="AF668" i="23"/>
  <c r="AG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G712" i="23"/>
  <c r="AC713" i="23"/>
  <c r="AD713" i="23"/>
  <c r="AE713" i="23"/>
  <c r="AF713" i="23"/>
  <c r="AC721" i="23"/>
  <c r="AD721" i="23"/>
  <c r="AE721" i="23"/>
  <c r="AF721" i="23"/>
  <c r="AG721" i="23"/>
  <c r="AC722" i="23"/>
  <c r="AD722" i="23"/>
  <c r="AE722" i="23"/>
  <c r="AF722" i="23"/>
  <c r="AC723" i="23"/>
  <c r="AD723" i="23"/>
  <c r="AE723" i="23"/>
  <c r="AF723" i="23"/>
  <c r="AG723" i="23"/>
  <c r="AC724" i="23"/>
  <c r="AD724" i="23"/>
  <c r="AE724" i="23"/>
  <c r="AF724" i="23"/>
  <c r="AC725" i="23"/>
  <c r="AD725" i="23"/>
  <c r="AE725" i="23"/>
  <c r="AF725" i="23"/>
  <c r="AG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G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G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G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G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G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G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G794" i="23"/>
  <c r="AC795" i="23"/>
  <c r="AD795" i="23"/>
  <c r="AE795" i="23"/>
  <c r="AF795" i="23"/>
  <c r="AC803" i="23"/>
  <c r="AD803" i="23"/>
  <c r="AE803" i="23"/>
  <c r="AF803" i="23"/>
  <c r="AG803" i="23"/>
  <c r="AC804" i="23"/>
  <c r="AD804" i="23"/>
  <c r="AE804" i="23"/>
  <c r="AF804" i="23"/>
  <c r="AC805" i="23"/>
  <c r="AD805" i="23"/>
  <c r="AE805" i="23"/>
  <c r="AF805" i="23"/>
  <c r="AG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G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G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G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G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G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G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G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G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G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G919" i="23"/>
  <c r="AC920" i="23"/>
  <c r="AD920" i="23"/>
  <c r="AE920" i="23"/>
  <c r="AF920" i="23"/>
  <c r="AC928" i="23"/>
  <c r="AD928" i="23"/>
  <c r="AE928" i="23"/>
  <c r="AF928" i="23"/>
  <c r="AG928" i="23"/>
  <c r="AC929" i="23"/>
  <c r="AD929" i="23"/>
  <c r="AE929" i="23"/>
  <c r="AF929" i="23"/>
  <c r="AG929" i="23"/>
  <c r="AC930" i="23"/>
  <c r="AD930" i="23"/>
  <c r="AE930" i="23"/>
  <c r="AF930" i="23"/>
  <c r="AG930" i="23"/>
  <c r="AC931" i="23"/>
  <c r="AD931" i="23"/>
  <c r="AE931" i="23"/>
  <c r="AF931" i="23"/>
  <c r="AG931" i="23"/>
  <c r="AC932" i="23"/>
  <c r="AD932" i="23"/>
  <c r="AE932" i="23"/>
  <c r="AF932" i="23"/>
  <c r="AG932" i="23"/>
  <c r="AC933" i="23"/>
  <c r="AD933" i="23"/>
  <c r="AE933" i="23"/>
  <c r="AF933" i="23"/>
  <c r="AG933" i="23"/>
  <c r="AC934" i="23"/>
  <c r="AD934" i="23"/>
  <c r="AE934" i="23"/>
  <c r="AF934" i="23"/>
  <c r="AG934" i="23"/>
  <c r="AC935" i="23"/>
  <c r="AD935" i="23"/>
  <c r="AE935" i="23"/>
  <c r="AF935" i="23"/>
  <c r="AG935" i="23"/>
  <c r="AC936" i="23"/>
  <c r="AD936" i="23"/>
  <c r="AE936" i="23"/>
  <c r="AF936" i="23"/>
  <c r="AG936" i="23"/>
  <c r="AC937" i="23"/>
  <c r="AD937" i="23"/>
  <c r="AE937" i="23"/>
  <c r="AF937" i="23"/>
  <c r="AG937" i="23"/>
  <c r="AC938" i="23"/>
  <c r="AD938" i="23"/>
  <c r="AE938" i="23"/>
  <c r="AF938" i="23"/>
  <c r="AG938" i="23"/>
  <c r="AC939" i="23"/>
  <c r="AD939" i="23"/>
  <c r="AE939" i="23"/>
  <c r="AF939" i="23"/>
  <c r="AG939" i="23"/>
  <c r="AC940" i="23"/>
  <c r="AD940" i="23"/>
  <c r="AE940" i="23"/>
  <c r="AF940" i="23"/>
  <c r="AG940" i="23"/>
  <c r="AC941" i="23"/>
  <c r="AD941" i="23"/>
  <c r="AE941" i="23"/>
  <c r="AF941" i="23"/>
  <c r="AG941" i="23"/>
  <c r="AC942" i="23"/>
  <c r="AD942" i="23"/>
  <c r="AE942" i="23"/>
  <c r="AF942" i="23"/>
  <c r="AG942" i="23"/>
  <c r="AC943" i="23"/>
  <c r="AD943" i="23"/>
  <c r="AE943" i="23"/>
  <c r="AF943" i="23"/>
  <c r="AG943" i="23"/>
  <c r="AC944" i="23"/>
  <c r="AD944" i="23"/>
  <c r="AE944" i="23"/>
  <c r="AF944" i="23"/>
  <c r="AG944" i="23"/>
  <c r="AC945" i="23"/>
  <c r="AD945" i="23"/>
  <c r="AE945" i="23"/>
  <c r="AF945" i="23"/>
  <c r="AG945" i="23"/>
  <c r="AC946" i="23"/>
  <c r="AD946" i="23"/>
  <c r="AE946" i="23"/>
  <c r="AF946" i="23"/>
  <c r="AG946" i="23"/>
  <c r="AC947" i="23"/>
  <c r="AD947" i="23"/>
  <c r="AE947" i="23"/>
  <c r="AF947" i="23"/>
  <c r="AG947" i="23"/>
  <c r="AC948" i="23"/>
  <c r="AD948" i="23"/>
  <c r="AE948" i="23"/>
  <c r="AF948" i="23"/>
  <c r="AG948" i="23"/>
  <c r="AC949" i="23"/>
  <c r="AD949" i="23"/>
  <c r="AE949" i="23"/>
  <c r="AF949" i="23"/>
  <c r="AG949" i="23"/>
  <c r="AC950" i="23"/>
  <c r="AD950" i="23"/>
  <c r="AE950" i="23"/>
  <c r="AF950" i="23"/>
  <c r="AG950" i="23"/>
  <c r="AC951" i="23"/>
  <c r="AD951" i="23"/>
  <c r="AE951" i="23"/>
  <c r="AF951" i="23"/>
  <c r="AG951" i="23"/>
  <c r="AC952" i="23"/>
  <c r="AD952" i="23"/>
  <c r="AE952" i="23"/>
  <c r="AF952" i="23"/>
  <c r="AG952" i="23"/>
  <c r="AC953" i="23"/>
  <c r="AD953" i="23"/>
  <c r="AE953" i="23"/>
  <c r="AF953" i="23"/>
  <c r="AG953" i="23"/>
  <c r="AC954" i="23"/>
  <c r="AD954" i="23"/>
  <c r="AE954" i="23"/>
  <c r="AF954" i="23"/>
  <c r="AG954" i="23"/>
  <c r="AC955" i="23"/>
  <c r="AD955" i="23"/>
  <c r="AE955" i="23"/>
  <c r="AF955" i="23"/>
  <c r="AG955" i="23"/>
  <c r="AC956" i="23"/>
  <c r="AD956" i="23"/>
  <c r="AE956" i="23"/>
  <c r="AF956" i="23"/>
  <c r="AG956" i="23"/>
  <c r="AC957" i="23"/>
  <c r="AD957" i="23"/>
  <c r="AE957" i="23"/>
  <c r="AF957" i="23"/>
  <c r="AG957" i="23"/>
  <c r="AC958" i="23"/>
  <c r="AD958" i="23"/>
  <c r="AE958" i="23"/>
  <c r="AF958" i="23"/>
  <c r="AG958" i="23"/>
  <c r="AC959" i="23"/>
  <c r="AD959" i="23"/>
  <c r="AE959" i="23"/>
  <c r="AF959" i="23"/>
  <c r="AG959" i="23"/>
  <c r="AC960" i="23"/>
  <c r="AD960" i="23"/>
  <c r="AE960" i="23"/>
  <c r="AF960" i="23"/>
  <c r="AG960" i="23"/>
  <c r="AC961" i="23"/>
  <c r="AD961" i="23"/>
  <c r="AE961" i="23"/>
  <c r="AF961" i="23"/>
  <c r="AG961" i="23"/>
  <c r="AC970" i="23"/>
  <c r="AD970" i="23"/>
  <c r="AE970" i="23"/>
  <c r="AF970" i="23"/>
  <c r="AG970" i="23"/>
  <c r="AC971" i="23"/>
  <c r="AD971" i="23"/>
  <c r="AE971" i="23"/>
  <c r="AF971" i="23"/>
  <c r="AG971" i="23"/>
  <c r="AC972" i="23"/>
  <c r="AD972" i="23"/>
  <c r="AE972" i="23"/>
  <c r="AF972" i="23"/>
  <c r="AG972" i="23"/>
  <c r="AC973" i="23"/>
  <c r="AD973" i="23"/>
  <c r="AE973" i="23"/>
  <c r="AF973" i="23"/>
  <c r="AG973" i="23"/>
  <c r="AC974" i="23"/>
  <c r="AD974" i="23"/>
  <c r="AE974" i="23"/>
  <c r="AF974" i="23"/>
  <c r="AG974" i="23"/>
  <c r="AC975" i="23"/>
  <c r="AD975" i="23"/>
  <c r="AE975" i="23"/>
  <c r="AF975" i="23"/>
  <c r="AG975" i="23"/>
  <c r="AC976" i="23"/>
  <c r="AD976" i="23"/>
  <c r="AE976" i="23"/>
  <c r="AF976" i="23"/>
  <c r="AG976" i="23"/>
  <c r="AC977" i="23"/>
  <c r="AD977" i="23"/>
  <c r="AE977" i="23"/>
  <c r="AF977" i="23"/>
  <c r="AG977" i="23"/>
  <c r="AC978" i="23"/>
  <c r="AD978" i="23"/>
  <c r="AE978" i="23"/>
  <c r="AF978" i="23"/>
  <c r="AG978" i="23"/>
  <c r="AC979" i="23"/>
  <c r="AD979" i="23"/>
  <c r="AE979" i="23"/>
  <c r="AF979" i="23"/>
  <c r="AG979" i="23"/>
  <c r="AC980" i="23"/>
  <c r="AD980" i="23"/>
  <c r="AE980" i="23"/>
  <c r="AF980" i="23"/>
  <c r="AG980" i="23"/>
  <c r="AC981" i="23"/>
  <c r="AD981" i="23"/>
  <c r="AE981" i="23"/>
  <c r="AF981" i="23"/>
  <c r="AG981" i="23"/>
  <c r="AC982" i="23"/>
  <c r="AD982" i="23"/>
  <c r="AE982" i="23"/>
  <c r="AF982" i="23"/>
  <c r="AG982" i="23"/>
  <c r="AC983" i="23"/>
  <c r="AD983" i="23"/>
  <c r="AE983" i="23"/>
  <c r="AF983" i="23"/>
  <c r="AG983" i="23"/>
  <c r="AC984" i="23"/>
  <c r="AD984" i="23"/>
  <c r="AE984" i="23"/>
  <c r="AF984" i="23"/>
  <c r="AG984" i="23"/>
  <c r="AC985" i="23"/>
  <c r="AD985" i="23"/>
  <c r="AE985" i="23"/>
  <c r="AF985" i="23"/>
  <c r="AG985" i="23"/>
  <c r="AC986" i="23"/>
  <c r="AD986" i="23"/>
  <c r="AE986" i="23"/>
  <c r="AF986" i="23"/>
  <c r="AG986" i="23"/>
  <c r="AC987" i="23"/>
  <c r="AD987" i="23"/>
  <c r="AE987" i="23"/>
  <c r="AF987" i="23"/>
  <c r="AG987" i="23"/>
  <c r="AC988" i="23"/>
  <c r="AD988" i="23"/>
  <c r="AE988" i="23"/>
  <c r="AF988" i="23"/>
  <c r="AG988" i="23"/>
  <c r="AC989" i="23"/>
  <c r="AD989" i="23"/>
  <c r="AE989" i="23"/>
  <c r="AF989" i="23"/>
  <c r="AG989" i="23"/>
  <c r="AC990" i="23"/>
  <c r="AD990" i="23"/>
  <c r="AE990" i="23"/>
  <c r="AF990" i="23"/>
  <c r="AG990" i="23"/>
  <c r="AC991" i="23"/>
  <c r="AD991" i="23"/>
  <c r="AE991" i="23"/>
  <c r="AF991" i="23"/>
  <c r="AG991" i="23"/>
  <c r="AC992" i="23"/>
  <c r="AD992" i="23"/>
  <c r="AE992" i="23"/>
  <c r="AF992" i="23"/>
  <c r="AG992" i="23"/>
  <c r="AC993" i="23"/>
  <c r="AD993" i="23"/>
  <c r="AE993" i="23"/>
  <c r="AF993" i="23"/>
  <c r="AG993" i="23"/>
  <c r="AC994" i="23"/>
  <c r="AD994" i="23"/>
  <c r="AE994" i="23"/>
  <c r="AF994" i="23"/>
  <c r="AG994" i="23"/>
  <c r="AC995" i="23"/>
  <c r="AD995" i="23"/>
  <c r="AE995" i="23"/>
  <c r="AF995" i="23"/>
  <c r="AG995" i="23"/>
  <c r="AC996" i="23"/>
  <c r="AD996" i="23"/>
  <c r="AE996" i="23"/>
  <c r="AF996" i="23"/>
  <c r="AG996" i="23"/>
  <c r="AC997" i="23"/>
  <c r="AD997" i="23"/>
  <c r="AE997" i="23"/>
  <c r="AF997" i="23"/>
  <c r="AG997" i="23"/>
  <c r="AC998" i="23"/>
  <c r="AD998" i="23"/>
  <c r="AE998" i="23"/>
  <c r="AF998" i="23"/>
  <c r="AG998" i="23"/>
  <c r="AC999" i="23"/>
  <c r="AD999" i="23"/>
  <c r="AE999" i="23"/>
  <c r="AF999" i="23"/>
  <c r="AG999" i="23"/>
  <c r="AC1000" i="23"/>
  <c r="AD1000" i="23"/>
  <c r="AE1000" i="23"/>
  <c r="AF1000" i="23"/>
  <c r="AG1000" i="23"/>
  <c r="AC1001" i="23"/>
  <c r="AD1001" i="23"/>
  <c r="AE1001" i="23"/>
  <c r="AF1001" i="23"/>
  <c r="AG1001" i="23"/>
  <c r="AC1002" i="23"/>
  <c r="AD1002" i="23"/>
  <c r="AE1002" i="23"/>
  <c r="AF1002" i="23"/>
  <c r="AG1002" i="23"/>
  <c r="AC1003" i="23"/>
  <c r="AD1003" i="23"/>
  <c r="AE1003" i="23"/>
  <c r="AF1003" i="23"/>
  <c r="AG1003" i="23"/>
  <c r="AC1011" i="23"/>
  <c r="AD1011" i="23"/>
  <c r="AE1011" i="23"/>
  <c r="AF1011" i="23"/>
  <c r="AG1011" i="23"/>
  <c r="AC1012" i="23"/>
  <c r="AD1012" i="23"/>
  <c r="AE1012" i="23"/>
  <c r="AF1012" i="23"/>
  <c r="AG1012" i="23"/>
  <c r="AC1013" i="23"/>
  <c r="AD1013" i="23"/>
  <c r="AE1013" i="23"/>
  <c r="AF1013" i="23"/>
  <c r="AG1013" i="23"/>
  <c r="AC1014" i="23"/>
  <c r="AD1014" i="23"/>
  <c r="AE1014" i="23"/>
  <c r="AF1014" i="23"/>
  <c r="AG1014" i="23"/>
  <c r="AC1015" i="23"/>
  <c r="AD1015" i="23"/>
  <c r="AE1015" i="23"/>
  <c r="AF1015" i="23"/>
  <c r="AG1015" i="23"/>
  <c r="AC1016" i="23"/>
  <c r="AD1016" i="23"/>
  <c r="AE1016" i="23"/>
  <c r="AF1016" i="23"/>
  <c r="AG1016" i="23"/>
  <c r="AC1017" i="23"/>
  <c r="AD1017" i="23"/>
  <c r="AE1017" i="23"/>
  <c r="AF1017" i="23"/>
  <c r="AG1017" i="23"/>
  <c r="AC1018" i="23"/>
  <c r="AD1018" i="23"/>
  <c r="AE1018" i="23"/>
  <c r="AF1018" i="23"/>
  <c r="AG1018" i="23"/>
  <c r="AC1019" i="23"/>
  <c r="AD1019" i="23"/>
  <c r="AE1019" i="23"/>
  <c r="AF1019" i="23"/>
  <c r="AG1019" i="23"/>
  <c r="AC1020" i="23"/>
  <c r="AD1020" i="23"/>
  <c r="AE1020" i="23"/>
  <c r="AF1020" i="23"/>
  <c r="AG1020" i="23"/>
  <c r="AC1021" i="23"/>
  <c r="AD1021" i="23"/>
  <c r="AE1021" i="23"/>
  <c r="AF1021" i="23"/>
  <c r="AG1021" i="23"/>
  <c r="AC1022" i="23"/>
  <c r="AD1022" i="23"/>
  <c r="AE1022" i="23"/>
  <c r="AF1022" i="23"/>
  <c r="AG1022" i="23"/>
  <c r="AC1023" i="23"/>
  <c r="AD1023" i="23"/>
  <c r="AE1023" i="23"/>
  <c r="AF1023" i="23"/>
  <c r="AG1023" i="23"/>
  <c r="AC1024" i="23"/>
  <c r="AD1024" i="23"/>
  <c r="AE1024" i="23"/>
  <c r="AF1024" i="23"/>
  <c r="AG1024" i="23"/>
  <c r="AC1025" i="23"/>
  <c r="AD1025" i="23"/>
  <c r="AE1025" i="23"/>
  <c r="AF1025" i="23"/>
  <c r="AG1025" i="23"/>
  <c r="AC1026" i="23"/>
  <c r="AD1026" i="23"/>
  <c r="AE1026" i="23"/>
  <c r="AF1026" i="23"/>
  <c r="AG1026" i="23"/>
  <c r="AC1027" i="23"/>
  <c r="AD1027" i="23"/>
  <c r="AE1027" i="23"/>
  <c r="AF1027" i="23"/>
  <c r="AG1027" i="23"/>
  <c r="AC1028" i="23"/>
  <c r="AD1028" i="23"/>
  <c r="AE1028" i="23"/>
  <c r="AF1028" i="23"/>
  <c r="AG1028" i="23"/>
  <c r="AC1029" i="23"/>
  <c r="AD1029" i="23"/>
  <c r="AE1029" i="23"/>
  <c r="AF1029" i="23"/>
  <c r="AG1029" i="23"/>
  <c r="AC1030" i="23"/>
  <c r="AD1030" i="23"/>
  <c r="AE1030" i="23"/>
  <c r="AF1030" i="23"/>
  <c r="AG1030" i="23"/>
  <c r="AC1031" i="23"/>
  <c r="AD1031" i="23"/>
  <c r="AE1031" i="23"/>
  <c r="AF1031" i="23"/>
  <c r="AG1031" i="23"/>
  <c r="AC1032" i="23"/>
  <c r="AD1032" i="23"/>
  <c r="AE1032" i="23"/>
  <c r="AF1032" i="23"/>
  <c r="AG1032" i="23"/>
  <c r="AC1033" i="23"/>
  <c r="AD1033" i="23"/>
  <c r="AE1033" i="23"/>
  <c r="AF1033" i="23"/>
  <c r="AG1033" i="23"/>
  <c r="AC1034" i="23"/>
  <c r="AD1034" i="23"/>
  <c r="AE1034" i="23"/>
  <c r="AF1034" i="23"/>
  <c r="AG1034" i="23"/>
  <c r="AC1035" i="23"/>
  <c r="AD1035" i="23"/>
  <c r="AE1035" i="23"/>
  <c r="AF1035" i="23"/>
  <c r="AG1035" i="23"/>
  <c r="AC1036" i="23"/>
  <c r="AD1036" i="23"/>
  <c r="AE1036" i="23"/>
  <c r="AF1036" i="23"/>
  <c r="AG1036" i="23"/>
  <c r="AC1037" i="23"/>
  <c r="AD1037" i="23"/>
  <c r="AE1037" i="23"/>
  <c r="AF1037" i="23"/>
  <c r="AG1037" i="23"/>
  <c r="AC1038" i="23"/>
  <c r="AD1038" i="23"/>
  <c r="AE1038" i="23"/>
  <c r="AF1038" i="23"/>
  <c r="AG1038" i="23"/>
  <c r="AC1039" i="23"/>
  <c r="AD1039" i="23"/>
  <c r="AE1039" i="23"/>
  <c r="AF1039" i="23"/>
  <c r="AG1039" i="23"/>
  <c r="AC1040" i="23"/>
  <c r="AD1040" i="23"/>
  <c r="AE1040" i="23"/>
  <c r="AF1040" i="23"/>
  <c r="AG1040" i="23"/>
  <c r="AC1041" i="23"/>
  <c r="AD1041" i="23"/>
  <c r="AE1041" i="23"/>
  <c r="AF1041" i="23"/>
  <c r="AG1041" i="23"/>
  <c r="AC1042" i="23"/>
  <c r="AD1042" i="23"/>
  <c r="AE1042" i="23"/>
  <c r="AF1042" i="23"/>
  <c r="AG1042" i="23"/>
  <c r="AC1043" i="23"/>
  <c r="AD1043" i="23"/>
  <c r="AE1043" i="23"/>
  <c r="AF1043" i="23"/>
  <c r="AG1043" i="23"/>
  <c r="AC1044" i="23"/>
  <c r="AD1044" i="23"/>
  <c r="AE1044" i="23"/>
  <c r="AF1044" i="23"/>
  <c r="AG1044" i="23"/>
  <c r="AC13" i="25"/>
  <c r="AD13" i="25"/>
  <c r="AE13" i="25"/>
  <c r="AF13" i="25"/>
  <c r="AG13" i="25"/>
  <c r="AC14" i="25"/>
  <c r="AD14" i="25"/>
  <c r="AE14" i="25"/>
  <c r="AF14" i="25"/>
  <c r="AG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G17" i="25"/>
  <c r="AC18" i="25"/>
  <c r="AD18" i="25"/>
  <c r="AE18" i="25"/>
  <c r="AF18" i="25"/>
  <c r="AC19" i="25"/>
  <c r="AD19" i="25"/>
  <c r="AE19" i="25"/>
  <c r="AF19" i="25"/>
  <c r="AG19" i="25"/>
  <c r="AC20" i="25"/>
  <c r="AD20" i="25"/>
  <c r="AE20" i="25"/>
  <c r="AF20" i="25"/>
  <c r="AC21" i="25"/>
  <c r="AD21" i="25"/>
  <c r="AE21" i="25"/>
  <c r="AF21" i="25"/>
  <c r="AG21" i="25"/>
  <c r="AC22" i="25"/>
  <c r="AD22" i="25"/>
  <c r="AE22" i="25"/>
  <c r="AF22" i="25"/>
  <c r="AC23" i="25"/>
  <c r="AD23" i="25"/>
  <c r="AE23" i="25"/>
  <c r="AF23" i="25"/>
  <c r="AG23" i="25"/>
  <c r="AC24" i="25"/>
  <c r="AD24" i="25"/>
  <c r="AE24" i="25"/>
  <c r="AF24" i="25"/>
  <c r="AC25" i="25"/>
  <c r="AD25" i="25"/>
  <c r="AE25" i="25"/>
  <c r="AF25" i="25"/>
  <c r="AG25" i="25"/>
  <c r="AC26" i="25"/>
  <c r="AD26" i="25"/>
  <c r="AE26" i="25"/>
  <c r="AF26" i="25"/>
  <c r="AC27" i="25"/>
  <c r="AD27" i="25"/>
  <c r="AE27" i="25"/>
  <c r="AF27" i="25"/>
  <c r="AG27" i="25"/>
  <c r="AC28" i="25"/>
  <c r="AD28" i="25"/>
  <c r="AE28" i="25"/>
  <c r="AF28" i="25"/>
  <c r="AC29" i="25"/>
  <c r="AD29" i="25"/>
  <c r="AE29" i="25"/>
  <c r="AF29" i="25"/>
  <c r="AG29" i="25"/>
  <c r="AC30" i="25"/>
  <c r="AD30" i="25"/>
  <c r="AE30" i="25"/>
  <c r="AF30" i="25"/>
  <c r="AC31" i="25"/>
  <c r="AD31" i="25"/>
  <c r="AE31" i="25"/>
  <c r="AF31" i="25"/>
  <c r="AG31" i="25"/>
  <c r="AC32" i="25"/>
  <c r="AD32" i="25"/>
  <c r="AE32" i="25"/>
  <c r="AF32" i="25"/>
  <c r="AC33" i="25"/>
  <c r="AD33" i="25"/>
  <c r="AE33" i="25"/>
  <c r="AF33" i="25"/>
  <c r="AG33" i="25"/>
  <c r="AC34" i="25"/>
  <c r="AD34" i="25"/>
  <c r="AE34" i="25"/>
  <c r="AF34" i="25"/>
  <c r="AC35" i="25"/>
  <c r="AD35" i="25"/>
  <c r="AE35" i="25"/>
  <c r="AF35" i="25"/>
  <c r="AG35" i="25"/>
  <c r="AC36" i="25"/>
  <c r="AD36" i="25"/>
  <c r="AE36" i="25"/>
  <c r="AF36" i="25"/>
  <c r="AC37" i="25"/>
  <c r="AD37" i="25"/>
  <c r="AE37" i="25"/>
  <c r="AF37" i="25"/>
  <c r="AG37" i="25"/>
  <c r="AC38" i="25"/>
  <c r="AD38" i="25"/>
  <c r="AE38" i="25"/>
  <c r="AF38" i="25"/>
  <c r="AC39" i="25"/>
  <c r="AD39" i="25"/>
  <c r="AE39" i="25"/>
  <c r="AF39" i="25"/>
  <c r="AG39" i="25"/>
  <c r="AC40" i="25"/>
  <c r="AD40" i="25"/>
  <c r="AE40" i="25"/>
  <c r="AF40" i="25"/>
  <c r="AC41" i="25"/>
  <c r="AD41" i="25"/>
  <c r="AE41" i="25"/>
  <c r="AF41" i="25"/>
  <c r="AG41" i="25"/>
  <c r="AC42" i="25"/>
  <c r="AD42" i="25"/>
  <c r="AE42" i="25"/>
  <c r="AF42" i="25"/>
  <c r="AC43" i="25"/>
  <c r="AD43" i="25"/>
  <c r="AE43" i="25"/>
  <c r="AF43" i="25"/>
  <c r="AG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G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G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G62" i="25"/>
  <c r="AC63" i="25"/>
  <c r="AD63" i="25"/>
  <c r="AE63" i="25"/>
  <c r="AF63" i="25"/>
  <c r="AC64" i="25"/>
  <c r="AD64" i="25"/>
  <c r="AE64" i="25"/>
  <c r="AF64" i="25"/>
  <c r="AG64" i="25"/>
  <c r="AC65" i="25"/>
  <c r="AD65" i="25"/>
  <c r="AE65" i="25"/>
  <c r="AF65" i="25"/>
  <c r="AC66" i="25"/>
  <c r="AD66" i="25"/>
  <c r="AE66" i="25"/>
  <c r="AF66" i="25"/>
  <c r="AG66" i="25"/>
  <c r="AC67" i="25"/>
  <c r="AD67" i="25"/>
  <c r="AE67" i="25"/>
  <c r="AF67" i="25"/>
  <c r="AC68" i="25"/>
  <c r="AD68" i="25"/>
  <c r="AE68" i="25"/>
  <c r="AF68" i="25"/>
  <c r="AG68" i="25"/>
  <c r="AC69" i="25"/>
  <c r="AD69" i="25"/>
  <c r="AE69" i="25"/>
  <c r="AF69" i="25"/>
  <c r="AC70" i="25"/>
  <c r="AD70" i="25"/>
  <c r="AE70" i="25"/>
  <c r="AF70" i="25"/>
  <c r="AG70" i="25"/>
  <c r="AC71" i="25"/>
  <c r="AD71" i="25"/>
  <c r="AE71" i="25"/>
  <c r="AF71" i="25"/>
  <c r="AC72" i="25"/>
  <c r="AD72" i="25"/>
  <c r="AE72" i="25"/>
  <c r="AF72" i="25"/>
  <c r="AG72" i="25"/>
  <c r="AC73" i="25"/>
  <c r="AD73" i="25"/>
  <c r="AE73" i="25"/>
  <c r="AF73" i="25"/>
  <c r="AC74" i="25"/>
  <c r="AD74" i="25"/>
  <c r="AE74" i="25"/>
  <c r="AF74" i="25"/>
  <c r="AG74" i="25"/>
  <c r="AC75" i="25"/>
  <c r="AD75" i="25"/>
  <c r="AE75" i="25"/>
  <c r="AF75" i="25"/>
  <c r="AC76" i="25"/>
  <c r="AD76" i="25"/>
  <c r="AE76" i="25"/>
  <c r="AF76" i="25"/>
  <c r="AG76" i="25"/>
  <c r="AC77" i="25"/>
  <c r="AD77" i="25"/>
  <c r="AE77" i="25"/>
  <c r="AF77" i="25"/>
  <c r="AC78" i="25"/>
  <c r="AD78" i="25"/>
  <c r="AE78" i="25"/>
  <c r="AF78" i="25"/>
  <c r="AG78" i="25"/>
  <c r="AC79" i="25"/>
  <c r="AD79" i="25"/>
  <c r="AE79" i="25"/>
  <c r="AF79" i="25"/>
  <c r="AC80" i="25"/>
  <c r="AD80" i="25"/>
  <c r="AE80" i="25"/>
  <c r="AF80" i="25"/>
  <c r="AG80" i="25"/>
  <c r="AC81" i="25"/>
  <c r="AD81" i="25"/>
  <c r="AE81" i="25"/>
  <c r="AF81" i="25"/>
  <c r="AC82" i="25"/>
  <c r="AD82" i="25"/>
  <c r="AE82" i="25"/>
  <c r="AF82" i="25"/>
  <c r="AG82" i="25"/>
  <c r="AC83" i="25"/>
  <c r="AD83" i="25"/>
  <c r="AE83" i="25"/>
  <c r="AF83" i="25"/>
  <c r="AC84" i="25"/>
  <c r="AD84" i="25"/>
  <c r="AE84" i="25"/>
  <c r="AF84" i="25"/>
  <c r="AG84" i="25"/>
  <c r="AC85" i="25"/>
  <c r="AD85" i="25"/>
  <c r="AE85" i="25"/>
  <c r="AF85" i="25"/>
  <c r="AC86" i="25"/>
  <c r="AD86" i="25"/>
  <c r="AE86" i="25"/>
  <c r="AF86" i="25"/>
  <c r="AG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G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G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G103" i="25"/>
  <c r="AC104" i="25"/>
  <c r="AD104" i="25"/>
  <c r="AE104" i="25"/>
  <c r="AF104" i="25"/>
  <c r="AG104" i="25"/>
  <c r="AC105" i="25"/>
  <c r="AD105" i="25"/>
  <c r="AE105" i="25"/>
  <c r="AF105" i="25"/>
  <c r="AG105" i="25"/>
  <c r="AC106" i="25"/>
  <c r="AD106" i="25"/>
  <c r="AE106" i="25"/>
  <c r="AF106" i="25"/>
  <c r="AG106" i="25"/>
  <c r="AC107" i="25"/>
  <c r="AD107" i="25"/>
  <c r="AE107" i="25"/>
  <c r="AF107" i="25"/>
  <c r="AG107" i="25"/>
  <c r="AC108" i="25"/>
  <c r="AD108" i="25"/>
  <c r="AE108" i="25"/>
  <c r="AF108" i="25"/>
  <c r="AG108" i="25"/>
  <c r="AC109" i="25"/>
  <c r="AD109" i="25"/>
  <c r="AE109" i="25"/>
  <c r="AF109" i="25"/>
  <c r="AG109" i="25"/>
  <c r="AC110" i="25"/>
  <c r="AD110" i="25"/>
  <c r="AE110" i="25"/>
  <c r="AF110" i="25"/>
  <c r="AG110" i="25"/>
  <c r="AC111" i="25"/>
  <c r="AD111" i="25"/>
  <c r="AE111" i="25"/>
  <c r="AF111" i="25"/>
  <c r="AG111" i="25"/>
  <c r="AC112" i="25"/>
  <c r="AD112" i="25"/>
  <c r="AE112" i="25"/>
  <c r="AF112" i="25"/>
  <c r="AG112" i="25"/>
  <c r="AC113" i="25"/>
  <c r="AD113" i="25"/>
  <c r="AE113" i="25"/>
  <c r="AF113" i="25"/>
  <c r="AG113" i="25"/>
  <c r="AC114" i="25"/>
  <c r="AD114" i="25"/>
  <c r="AE114" i="25"/>
  <c r="AF114" i="25"/>
  <c r="AG114" i="25"/>
  <c r="AC115" i="25"/>
  <c r="AD115" i="25"/>
  <c r="AE115" i="25"/>
  <c r="AF115" i="25"/>
  <c r="AG115" i="25"/>
  <c r="AC116" i="25"/>
  <c r="AD116" i="25"/>
  <c r="AE116" i="25"/>
  <c r="AF116" i="25"/>
  <c r="AG116" i="25"/>
  <c r="AC117" i="25"/>
  <c r="AD117" i="25"/>
  <c r="AE117" i="25"/>
  <c r="AF117" i="25"/>
  <c r="AG117" i="25"/>
  <c r="AC118" i="25"/>
  <c r="AD118" i="25"/>
  <c r="AE118" i="25"/>
  <c r="AF118" i="25"/>
  <c r="AG118" i="25"/>
  <c r="AC119" i="25"/>
  <c r="AD119" i="25"/>
  <c r="AE119" i="25"/>
  <c r="AF119" i="25"/>
  <c r="AG119" i="25"/>
  <c r="AC120" i="25"/>
  <c r="AD120" i="25"/>
  <c r="AE120" i="25"/>
  <c r="AF120" i="25"/>
  <c r="AG120" i="25"/>
  <c r="AC121" i="25"/>
  <c r="AD121" i="25"/>
  <c r="AE121" i="25"/>
  <c r="AF121" i="25"/>
  <c r="AG121" i="25"/>
  <c r="AC122" i="25"/>
  <c r="AD122" i="25"/>
  <c r="AE122" i="25"/>
  <c r="AF122" i="25"/>
  <c r="AG122" i="25"/>
  <c r="AC123" i="25"/>
  <c r="AD123" i="25"/>
  <c r="AE123" i="25"/>
  <c r="AF123" i="25"/>
  <c r="AG123" i="25"/>
  <c r="AC124" i="25"/>
  <c r="AD124" i="25"/>
  <c r="AE124" i="25"/>
  <c r="AF124" i="25"/>
  <c r="AG124" i="25"/>
  <c r="AC125" i="25"/>
  <c r="AD125" i="25"/>
  <c r="AE125" i="25"/>
  <c r="AF125" i="25"/>
  <c r="AG125" i="25"/>
  <c r="AC126" i="25"/>
  <c r="AD126" i="25"/>
  <c r="AE126" i="25"/>
  <c r="AF126" i="25"/>
  <c r="AG126" i="25"/>
  <c r="AC127" i="25"/>
  <c r="AD127" i="25"/>
  <c r="AE127" i="25"/>
  <c r="AF127" i="25"/>
  <c r="AG127" i="25"/>
  <c r="AC128" i="25"/>
  <c r="AD128" i="25"/>
  <c r="AE128" i="25"/>
  <c r="AF128" i="25"/>
  <c r="AG128" i="25"/>
  <c r="AC129" i="25"/>
  <c r="AD129" i="25"/>
  <c r="AE129" i="25"/>
  <c r="AF129" i="25"/>
  <c r="AG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G132" i="25"/>
  <c r="AC140" i="25"/>
  <c r="AD140" i="25"/>
  <c r="AE140" i="25"/>
  <c r="AF140" i="25"/>
  <c r="AC141" i="25"/>
  <c r="AD141" i="25"/>
  <c r="AE141" i="25"/>
  <c r="AF141" i="25"/>
  <c r="AG141" i="25"/>
  <c r="AC142" i="25"/>
  <c r="AD142" i="25"/>
  <c r="AE142" i="25"/>
  <c r="AF142" i="25"/>
  <c r="AC143" i="25"/>
  <c r="AD143" i="25"/>
  <c r="AE143" i="25"/>
  <c r="AF143" i="25"/>
  <c r="AG143" i="25"/>
  <c r="AC144" i="25"/>
  <c r="AD144" i="25"/>
  <c r="AE144" i="25"/>
  <c r="AF144" i="25"/>
  <c r="AC145" i="25"/>
  <c r="AD145" i="25"/>
  <c r="AE145" i="25"/>
  <c r="AF145" i="25"/>
  <c r="AG145" i="25"/>
  <c r="AC146" i="25"/>
  <c r="AD146" i="25"/>
  <c r="AE146" i="25"/>
  <c r="AF146" i="25"/>
  <c r="AC147" i="25"/>
  <c r="AD147" i="25"/>
  <c r="AE147" i="25"/>
  <c r="AF147" i="25"/>
  <c r="AG147" i="25"/>
  <c r="AC148" i="25"/>
  <c r="AD148" i="25"/>
  <c r="AE148" i="25"/>
  <c r="AF148" i="25"/>
  <c r="AC149" i="25"/>
  <c r="AD149" i="25"/>
  <c r="AE149" i="25"/>
  <c r="AF149" i="25"/>
  <c r="AG149" i="25"/>
  <c r="AC150" i="25"/>
  <c r="AD150" i="25"/>
  <c r="AE150" i="25"/>
  <c r="AF150" i="25"/>
  <c r="AC151" i="25"/>
  <c r="AD151" i="25"/>
  <c r="AE151" i="25"/>
  <c r="AF151" i="25"/>
  <c r="AG151" i="25"/>
  <c r="AC152" i="25"/>
  <c r="AD152" i="25"/>
  <c r="AE152" i="25"/>
  <c r="AF152" i="25"/>
  <c r="AC153" i="25"/>
  <c r="AD153" i="25"/>
  <c r="AE153" i="25"/>
  <c r="AF153" i="25"/>
  <c r="AG153" i="25"/>
  <c r="AC154" i="25"/>
  <c r="AD154" i="25"/>
  <c r="AE154" i="25"/>
  <c r="AF154" i="25"/>
  <c r="AC155" i="25"/>
  <c r="AD155" i="25"/>
  <c r="AE155" i="25"/>
  <c r="AF155" i="25"/>
  <c r="AG155" i="25"/>
  <c r="AC156" i="25"/>
  <c r="AD156" i="25"/>
  <c r="AE156" i="25"/>
  <c r="AF156" i="25"/>
  <c r="AC157" i="25"/>
  <c r="AD157" i="25"/>
  <c r="AE157" i="25"/>
  <c r="AF157" i="25"/>
  <c r="AG157" i="25"/>
  <c r="AC158" i="25"/>
  <c r="AD158" i="25"/>
  <c r="AE158" i="25"/>
  <c r="AF158" i="25"/>
  <c r="AC159" i="25"/>
  <c r="AD159" i="25"/>
  <c r="AE159" i="25"/>
  <c r="AF159" i="25"/>
  <c r="AG159" i="25"/>
  <c r="AC160" i="25"/>
  <c r="AD160" i="25"/>
  <c r="AE160" i="25"/>
  <c r="AF160" i="25"/>
  <c r="AC161" i="25"/>
  <c r="AD161" i="25"/>
  <c r="AE161" i="25"/>
  <c r="AF161" i="25"/>
  <c r="AG161" i="25"/>
  <c r="AC162" i="25"/>
  <c r="AD162" i="25"/>
  <c r="AE162" i="25"/>
  <c r="AF162" i="25"/>
  <c r="AC163" i="25"/>
  <c r="AD163" i="25"/>
  <c r="AE163" i="25"/>
  <c r="AF163" i="25"/>
  <c r="AG163" i="25"/>
  <c r="AC164" i="25"/>
  <c r="AD164" i="25"/>
  <c r="AE164" i="25"/>
  <c r="AF164" i="25"/>
  <c r="AC165" i="25"/>
  <c r="AD165" i="25"/>
  <c r="AE165" i="25"/>
  <c r="AF165" i="25"/>
  <c r="AG165" i="25"/>
  <c r="AC166" i="25"/>
  <c r="AD166" i="25"/>
  <c r="AE166" i="25"/>
  <c r="AF166" i="25"/>
  <c r="AC167" i="25"/>
  <c r="AD167" i="25"/>
  <c r="AE167" i="25"/>
  <c r="AF167" i="25"/>
  <c r="AG167" i="25"/>
  <c r="AC168" i="25"/>
  <c r="AD168" i="25"/>
  <c r="AE168" i="25"/>
  <c r="AF168" i="25"/>
  <c r="AC169" i="25"/>
  <c r="AD169" i="25"/>
  <c r="AE169" i="25"/>
  <c r="AF169" i="25"/>
  <c r="AG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G172" i="25"/>
  <c r="AC173" i="25"/>
  <c r="AD173" i="25"/>
  <c r="AE173" i="25"/>
  <c r="AF173" i="25"/>
  <c r="AC182" i="25"/>
  <c r="AD182" i="25"/>
  <c r="AE182" i="25"/>
  <c r="AF182" i="25"/>
  <c r="AG182" i="25"/>
  <c r="AC183" i="25"/>
  <c r="AD183" i="25"/>
  <c r="AE183" i="25"/>
  <c r="AF183" i="25"/>
  <c r="AC184" i="25"/>
  <c r="AD184" i="25"/>
  <c r="AE184" i="25"/>
  <c r="AF184" i="25"/>
  <c r="AG184" i="25"/>
  <c r="AC185" i="25"/>
  <c r="AD185" i="25"/>
  <c r="AE185" i="25"/>
  <c r="AF185" i="25"/>
  <c r="AC186" i="25"/>
  <c r="AD186" i="25"/>
  <c r="AE186" i="25"/>
  <c r="AF186" i="25"/>
  <c r="AG186" i="25"/>
  <c r="AC187" i="25"/>
  <c r="AD187" i="25"/>
  <c r="AE187" i="25"/>
  <c r="AF187" i="25"/>
  <c r="AC188" i="25"/>
  <c r="AD188" i="25"/>
  <c r="AE188" i="25"/>
  <c r="AF188" i="25"/>
  <c r="AG188" i="25"/>
  <c r="AC189" i="25"/>
  <c r="AD189" i="25"/>
  <c r="AE189" i="25"/>
  <c r="AF189" i="25"/>
  <c r="AC190" i="25"/>
  <c r="AD190" i="25"/>
  <c r="AE190" i="25"/>
  <c r="AF190" i="25"/>
  <c r="AG190" i="25"/>
  <c r="AC191" i="25"/>
  <c r="AD191" i="25"/>
  <c r="AE191" i="25"/>
  <c r="AF191" i="25"/>
  <c r="AC192" i="25"/>
  <c r="AD192" i="25"/>
  <c r="AE192" i="25"/>
  <c r="AF192" i="25"/>
  <c r="AG192" i="25"/>
  <c r="AC193" i="25"/>
  <c r="AD193" i="25"/>
  <c r="AE193" i="25"/>
  <c r="AF193" i="25"/>
  <c r="AC194" i="25"/>
  <c r="AD194" i="25"/>
  <c r="AE194" i="25"/>
  <c r="AF194" i="25"/>
  <c r="AG194" i="25"/>
  <c r="AC195" i="25"/>
  <c r="AD195" i="25"/>
  <c r="AE195" i="25"/>
  <c r="AF195" i="25"/>
  <c r="AC196" i="25"/>
  <c r="AD196" i="25"/>
  <c r="AE196" i="25"/>
  <c r="AF196" i="25"/>
  <c r="AG196" i="25"/>
  <c r="AC197" i="25"/>
  <c r="AD197" i="25"/>
  <c r="AE197" i="25"/>
  <c r="AF197" i="25"/>
  <c r="AC198" i="25"/>
  <c r="AD198" i="25"/>
  <c r="AE198" i="25"/>
  <c r="AF198" i="25"/>
  <c r="AG198" i="25"/>
  <c r="AC199" i="25"/>
  <c r="AD199" i="25"/>
  <c r="AE199" i="25"/>
  <c r="AF199" i="25"/>
  <c r="AC200" i="25"/>
  <c r="AD200" i="25"/>
  <c r="AE200" i="25"/>
  <c r="AF200" i="25"/>
  <c r="AG200" i="25"/>
  <c r="AC201" i="25"/>
  <c r="AD201" i="25"/>
  <c r="AE201" i="25"/>
  <c r="AF201" i="25"/>
  <c r="AC202" i="25"/>
  <c r="AD202" i="25"/>
  <c r="AE202" i="25"/>
  <c r="AF202" i="25"/>
  <c r="AG202" i="25"/>
  <c r="AC203" i="25"/>
  <c r="AD203" i="25"/>
  <c r="AE203" i="25"/>
  <c r="AF203" i="25"/>
  <c r="AC204" i="25"/>
  <c r="AD204" i="25"/>
  <c r="AE204" i="25"/>
  <c r="AF204" i="25"/>
  <c r="AG204" i="25"/>
  <c r="AC205" i="25"/>
  <c r="AD205" i="25"/>
  <c r="AE205" i="25"/>
  <c r="AF205" i="25"/>
  <c r="AC206" i="25"/>
  <c r="AD206" i="25"/>
  <c r="AE206" i="25"/>
  <c r="AF206" i="25"/>
  <c r="AG206" i="25"/>
  <c r="AC207" i="25"/>
  <c r="AD207" i="25"/>
  <c r="AE207" i="25"/>
  <c r="AF207" i="25"/>
  <c r="AC208" i="25"/>
  <c r="AD208" i="25"/>
  <c r="AE208" i="25"/>
  <c r="AF208" i="25"/>
  <c r="AG208" i="25"/>
  <c r="AC209" i="25"/>
  <c r="AD209" i="25"/>
  <c r="AE209" i="25"/>
  <c r="AF209" i="25"/>
  <c r="AC210" i="25"/>
  <c r="AD210" i="25"/>
  <c r="AE210" i="25"/>
  <c r="AF210" i="25"/>
  <c r="AG210" i="25"/>
  <c r="AC211" i="25"/>
  <c r="AD211" i="25"/>
  <c r="AE211" i="25"/>
  <c r="AF211" i="25"/>
  <c r="AC212" i="25"/>
  <c r="AD212" i="25"/>
  <c r="AE212" i="25"/>
  <c r="AF212" i="25"/>
  <c r="AG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G215" i="25"/>
  <c r="AC223" i="25"/>
  <c r="AD223" i="25"/>
  <c r="AE223" i="25"/>
  <c r="AF223" i="25"/>
  <c r="AC224" i="25"/>
  <c r="AD224" i="25"/>
  <c r="AE224" i="25"/>
  <c r="AF224" i="25"/>
  <c r="AG224" i="25"/>
  <c r="AC225" i="25"/>
  <c r="AD225" i="25"/>
  <c r="AE225" i="25"/>
  <c r="AF225" i="25"/>
  <c r="AC226" i="25"/>
  <c r="AD226" i="25"/>
  <c r="AE226" i="25"/>
  <c r="AF226" i="25"/>
  <c r="AG226" i="25"/>
  <c r="AC227" i="25"/>
  <c r="AD227" i="25"/>
  <c r="AE227" i="25"/>
  <c r="AF227" i="25"/>
  <c r="AC228" i="25"/>
  <c r="AD228" i="25"/>
  <c r="AE228" i="25"/>
  <c r="AF228" i="25"/>
  <c r="AG228" i="25"/>
  <c r="AC229" i="25"/>
  <c r="AD229" i="25"/>
  <c r="AE229" i="25"/>
  <c r="AF229" i="25"/>
  <c r="AC230" i="25"/>
  <c r="AD230" i="25"/>
  <c r="AE230" i="25"/>
  <c r="AF230" i="25"/>
  <c r="AG230" i="25"/>
  <c r="AC231" i="25"/>
  <c r="AD231" i="25"/>
  <c r="AE231" i="25"/>
  <c r="AF231" i="25"/>
  <c r="AC232" i="25"/>
  <c r="AD232" i="25"/>
  <c r="AE232" i="25"/>
  <c r="AF232" i="25"/>
  <c r="AG232" i="25"/>
  <c r="AC233" i="25"/>
  <c r="AD233" i="25"/>
  <c r="AE233" i="25"/>
  <c r="AF233" i="25"/>
  <c r="AC234" i="25"/>
  <c r="AD234" i="25"/>
  <c r="AE234" i="25"/>
  <c r="AF234" i="25"/>
  <c r="AG234" i="25"/>
  <c r="AC235" i="25"/>
  <c r="AD235" i="25"/>
  <c r="AE235" i="25"/>
  <c r="AF235" i="25"/>
  <c r="AC236" i="25"/>
  <c r="AD236" i="25"/>
  <c r="AE236" i="25"/>
  <c r="AF236" i="25"/>
  <c r="AG236" i="25"/>
  <c r="AC237" i="25"/>
  <c r="AD237" i="25"/>
  <c r="AE237" i="25"/>
  <c r="AF237" i="25"/>
  <c r="AC238" i="25"/>
  <c r="AD238" i="25"/>
  <c r="AE238" i="25"/>
  <c r="AF238" i="25"/>
  <c r="AG238" i="25"/>
  <c r="AC239" i="25"/>
  <c r="AD239" i="25"/>
  <c r="AE239" i="25"/>
  <c r="AF239" i="25"/>
  <c r="AC240" i="25"/>
  <c r="AD240" i="25"/>
  <c r="AE240" i="25"/>
  <c r="AF240" i="25"/>
  <c r="AG240" i="25"/>
  <c r="AC241" i="25"/>
  <c r="AD241" i="25"/>
  <c r="AE241" i="25"/>
  <c r="AF241" i="25"/>
  <c r="AC242" i="25"/>
  <c r="AD242" i="25"/>
  <c r="AE242" i="25"/>
  <c r="AF242" i="25"/>
  <c r="AG242" i="25"/>
  <c r="AC243" i="25"/>
  <c r="AD243" i="25"/>
  <c r="AE243" i="25"/>
  <c r="AF243" i="25"/>
  <c r="AC244" i="25"/>
  <c r="AD244" i="25"/>
  <c r="AE244" i="25"/>
  <c r="AF244" i="25"/>
  <c r="AG244" i="25"/>
  <c r="AC245" i="25"/>
  <c r="AD245" i="25"/>
  <c r="AE245" i="25"/>
  <c r="AF245" i="25"/>
  <c r="AC246" i="25"/>
  <c r="AD246" i="25"/>
  <c r="AE246" i="25"/>
  <c r="AF246" i="25"/>
  <c r="AG246" i="25"/>
  <c r="AC247" i="25"/>
  <c r="AD247" i="25"/>
  <c r="AE247" i="25"/>
  <c r="AF247" i="25"/>
  <c r="AC248" i="25"/>
  <c r="AD248" i="25"/>
  <c r="AE248" i="25"/>
  <c r="AF248" i="25"/>
  <c r="AG248" i="25"/>
  <c r="AC249" i="25"/>
  <c r="AD249" i="25"/>
  <c r="AE249" i="25"/>
  <c r="AF249" i="25"/>
  <c r="AC250" i="25"/>
  <c r="AD250" i="25"/>
  <c r="AE250" i="25"/>
  <c r="AF250" i="25"/>
  <c r="AG250" i="25"/>
  <c r="AC251" i="25"/>
  <c r="AD251" i="25"/>
  <c r="AE251" i="25"/>
  <c r="AF251" i="25"/>
  <c r="AC252" i="25"/>
  <c r="AD252" i="25"/>
  <c r="AE252" i="25"/>
  <c r="AF252" i="25"/>
  <c r="AG252" i="25"/>
  <c r="AC253" i="25"/>
  <c r="AD253" i="25"/>
  <c r="AE253" i="25"/>
  <c r="AF253" i="25"/>
  <c r="AC254" i="25"/>
  <c r="AD254" i="25"/>
  <c r="AE254" i="25"/>
  <c r="AF254" i="25"/>
  <c r="AG254" i="25"/>
  <c r="AC255" i="25"/>
  <c r="AD255" i="25"/>
  <c r="AE255" i="25"/>
  <c r="AF255" i="25"/>
  <c r="AC256" i="25"/>
  <c r="AD256" i="25"/>
  <c r="AE256" i="25"/>
  <c r="AF256" i="25"/>
  <c r="AG256" i="25"/>
  <c r="AC264" i="25"/>
  <c r="AD264" i="25"/>
  <c r="AE264" i="25"/>
  <c r="AF264" i="25"/>
  <c r="AC265" i="25"/>
  <c r="AD265" i="25"/>
  <c r="AE265" i="25"/>
  <c r="AF265" i="25"/>
  <c r="AG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G268" i="25"/>
  <c r="AC269" i="25"/>
  <c r="AD269" i="25"/>
  <c r="AE269" i="25"/>
  <c r="AF269" i="25"/>
  <c r="AC270" i="25"/>
  <c r="AD270" i="25"/>
  <c r="AE270" i="25"/>
  <c r="AF270" i="25"/>
  <c r="AG270" i="25"/>
  <c r="AC271" i="25"/>
  <c r="AD271" i="25"/>
  <c r="AE271" i="25"/>
  <c r="AF271" i="25"/>
  <c r="AC272" i="25"/>
  <c r="AD272" i="25"/>
  <c r="AE272" i="25"/>
  <c r="AF272" i="25"/>
  <c r="AG272" i="25"/>
  <c r="AC273" i="25"/>
  <c r="AD273" i="25"/>
  <c r="AE273" i="25"/>
  <c r="AF273" i="25"/>
  <c r="AC274" i="25"/>
  <c r="AD274" i="25"/>
  <c r="AE274" i="25"/>
  <c r="AF274" i="25"/>
  <c r="AG274" i="25"/>
  <c r="AC275" i="25"/>
  <c r="AD275" i="25"/>
  <c r="AE275" i="25"/>
  <c r="AF275" i="25"/>
  <c r="AC276" i="25"/>
  <c r="AD276" i="25"/>
  <c r="AE276" i="25"/>
  <c r="AF276" i="25"/>
  <c r="AG276" i="25"/>
  <c r="AC277" i="25"/>
  <c r="AD277" i="25"/>
  <c r="AE277" i="25"/>
  <c r="AF277" i="25"/>
  <c r="AC278" i="25"/>
  <c r="AD278" i="25"/>
  <c r="AE278" i="25"/>
  <c r="AF278" i="25"/>
  <c r="AG278" i="25"/>
  <c r="AC279" i="25"/>
  <c r="AD279" i="25"/>
  <c r="AE279" i="25"/>
  <c r="AF279" i="25"/>
  <c r="AC280" i="25"/>
  <c r="AD280" i="25"/>
  <c r="AE280" i="25"/>
  <c r="AF280" i="25"/>
  <c r="AG280" i="25"/>
  <c r="AC281" i="25"/>
  <c r="AD281" i="25"/>
  <c r="AE281" i="25"/>
  <c r="AF281" i="25"/>
  <c r="AC282" i="25"/>
  <c r="AD282" i="25"/>
  <c r="AE282" i="25"/>
  <c r="AF282" i="25"/>
  <c r="AG282" i="25"/>
  <c r="AC283" i="25"/>
  <c r="AD283" i="25"/>
  <c r="AE283" i="25"/>
  <c r="AF283" i="25"/>
  <c r="AC284" i="25"/>
  <c r="AD284" i="25"/>
  <c r="AE284" i="25"/>
  <c r="AF284" i="25"/>
  <c r="AG284" i="25"/>
  <c r="AC285" i="25"/>
  <c r="AD285" i="25"/>
  <c r="AE285" i="25"/>
  <c r="AF285" i="25"/>
  <c r="AC286" i="25"/>
  <c r="AD286" i="25"/>
  <c r="AE286" i="25"/>
  <c r="AF286" i="25"/>
  <c r="AG286" i="25"/>
  <c r="AC287" i="25"/>
  <c r="AD287" i="25"/>
  <c r="AE287" i="25"/>
  <c r="AF287" i="25"/>
  <c r="AC288" i="25"/>
  <c r="AD288" i="25"/>
  <c r="AE288" i="25"/>
  <c r="AF288" i="25"/>
  <c r="AG288" i="25"/>
  <c r="AC289" i="25"/>
  <c r="AD289" i="25"/>
  <c r="AE289" i="25"/>
  <c r="AF289" i="25"/>
  <c r="AC290" i="25"/>
  <c r="AD290" i="25"/>
  <c r="AE290" i="25"/>
  <c r="AF290" i="25"/>
  <c r="AG290" i="25"/>
  <c r="AC291" i="25"/>
  <c r="AD291" i="25"/>
  <c r="AE291" i="25"/>
  <c r="AF291" i="25"/>
  <c r="AC292" i="25"/>
  <c r="AD292" i="25"/>
  <c r="AE292" i="25"/>
  <c r="AF292" i="25"/>
  <c r="AG292" i="25"/>
  <c r="AC293" i="25"/>
  <c r="AD293" i="25"/>
  <c r="AE293" i="25"/>
  <c r="AF293" i="25"/>
  <c r="AC294" i="25"/>
  <c r="AD294" i="25"/>
  <c r="AE294" i="25"/>
  <c r="AF294" i="25"/>
  <c r="AG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G297" i="25"/>
  <c r="AC306" i="25"/>
  <c r="AD306" i="25"/>
  <c r="AE306" i="25"/>
  <c r="AF306" i="25"/>
  <c r="AC307" i="25"/>
  <c r="AD307" i="25"/>
  <c r="AE307" i="25"/>
  <c r="AF307" i="25"/>
  <c r="AG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G310" i="25"/>
  <c r="AC311" i="25"/>
  <c r="AD311" i="25"/>
  <c r="AE311" i="25"/>
  <c r="AF311" i="25"/>
  <c r="AC312" i="25"/>
  <c r="AD312" i="25"/>
  <c r="AE312" i="25"/>
  <c r="AF312" i="25"/>
  <c r="AG312" i="25"/>
  <c r="AC313" i="25"/>
  <c r="AD313" i="25"/>
  <c r="AE313" i="25"/>
  <c r="AF313" i="25"/>
  <c r="AC314" i="25"/>
  <c r="AD314" i="25"/>
  <c r="AE314" i="25"/>
  <c r="AF314" i="25"/>
  <c r="AG314" i="25"/>
  <c r="AC315" i="25"/>
  <c r="AD315" i="25"/>
  <c r="AE315" i="25"/>
  <c r="AF315" i="25"/>
  <c r="AC316" i="25"/>
  <c r="AD316" i="25"/>
  <c r="AE316" i="25"/>
  <c r="AF316" i="25"/>
  <c r="AG316" i="25"/>
  <c r="AC317" i="25"/>
  <c r="AD317" i="25"/>
  <c r="AE317" i="25"/>
  <c r="AF317" i="25"/>
  <c r="AC318" i="25"/>
  <c r="AD318" i="25"/>
  <c r="AE318" i="25"/>
  <c r="AF318" i="25"/>
  <c r="AG318" i="25"/>
  <c r="AC319" i="25"/>
  <c r="AD319" i="25"/>
  <c r="AE319" i="25"/>
  <c r="AF319" i="25"/>
  <c r="AC320" i="25"/>
  <c r="AD320" i="25"/>
  <c r="AE320" i="25"/>
  <c r="AF320" i="25"/>
  <c r="AG320" i="25"/>
  <c r="AC321" i="25"/>
  <c r="AD321" i="25"/>
  <c r="AE321" i="25"/>
  <c r="AF321" i="25"/>
  <c r="AC322" i="25"/>
  <c r="AD322" i="25"/>
  <c r="AE322" i="25"/>
  <c r="AF322" i="25"/>
  <c r="AG322" i="25"/>
  <c r="AC323" i="25"/>
  <c r="AD323" i="25"/>
  <c r="AE323" i="25"/>
  <c r="AF323" i="25"/>
  <c r="AC324" i="25"/>
  <c r="AD324" i="25"/>
  <c r="AE324" i="25"/>
  <c r="AF324" i="25"/>
  <c r="AG324" i="25"/>
  <c r="AC325" i="25"/>
  <c r="AD325" i="25"/>
  <c r="AE325" i="25"/>
  <c r="AF325" i="25"/>
  <c r="AC326" i="25"/>
  <c r="AD326" i="25"/>
  <c r="AE326" i="25"/>
  <c r="AF326" i="25"/>
  <c r="AG326" i="25"/>
  <c r="AC327" i="25"/>
  <c r="AD327" i="25"/>
  <c r="AE327" i="25"/>
  <c r="AF327" i="25"/>
  <c r="AC328" i="25"/>
  <c r="AD328" i="25"/>
  <c r="AE328" i="25"/>
  <c r="AF328" i="25"/>
  <c r="AG328" i="25"/>
  <c r="AC329" i="25"/>
  <c r="AD329" i="25"/>
  <c r="AE329" i="25"/>
  <c r="AF329" i="25"/>
  <c r="AC330" i="25"/>
  <c r="AD330" i="25"/>
  <c r="AE330" i="25"/>
  <c r="AF330" i="25"/>
  <c r="AG330" i="25"/>
  <c r="AC331" i="25"/>
  <c r="AD331" i="25"/>
  <c r="AE331" i="25"/>
  <c r="AF331" i="25"/>
  <c r="AC332" i="25"/>
  <c r="AD332" i="25"/>
  <c r="AE332" i="25"/>
  <c r="AF332" i="25"/>
  <c r="AG332" i="25"/>
  <c r="AC333" i="25"/>
  <c r="AD333" i="25"/>
  <c r="AE333" i="25"/>
  <c r="AF333" i="25"/>
  <c r="AC334" i="25"/>
  <c r="AD334" i="25"/>
  <c r="AE334" i="25"/>
  <c r="AF334" i="25"/>
  <c r="AG334" i="25"/>
  <c r="AC335" i="25"/>
  <c r="AD335" i="25"/>
  <c r="AE335" i="25"/>
  <c r="AF335" i="25"/>
  <c r="AC336" i="25"/>
  <c r="AD336" i="25"/>
  <c r="AE336" i="25"/>
  <c r="AF336" i="25"/>
  <c r="AG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G339" i="25"/>
  <c r="AC347" i="25"/>
  <c r="AD347" i="25"/>
  <c r="AE347" i="25"/>
  <c r="AF347" i="25"/>
  <c r="AC348" i="25"/>
  <c r="AD348" i="25"/>
  <c r="AE348" i="25"/>
  <c r="AF348" i="25"/>
  <c r="AG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G351" i="25"/>
  <c r="AC352" i="25"/>
  <c r="AD352" i="25"/>
  <c r="AE352" i="25"/>
  <c r="AF352" i="25"/>
  <c r="AC353" i="25"/>
  <c r="AD353" i="25"/>
  <c r="AE353" i="25"/>
  <c r="AF353" i="25"/>
  <c r="AG353" i="25"/>
  <c r="AC354" i="25"/>
  <c r="AD354" i="25"/>
  <c r="AE354" i="25"/>
  <c r="AF354" i="25"/>
  <c r="AC355" i="25"/>
  <c r="AD355" i="25"/>
  <c r="AE355" i="25"/>
  <c r="AF355" i="25"/>
  <c r="AG355" i="25"/>
  <c r="AC356" i="25"/>
  <c r="AD356" i="25"/>
  <c r="AE356" i="25"/>
  <c r="AF356" i="25"/>
  <c r="AC357" i="25"/>
  <c r="AD357" i="25"/>
  <c r="AE357" i="25"/>
  <c r="AF357" i="25"/>
  <c r="AG357" i="25"/>
  <c r="AC358" i="25"/>
  <c r="AD358" i="25"/>
  <c r="AE358" i="25"/>
  <c r="AF358" i="25"/>
  <c r="AC359" i="25"/>
  <c r="AD359" i="25"/>
  <c r="AE359" i="25"/>
  <c r="AF359" i="25"/>
  <c r="AG359" i="25"/>
  <c r="AC360" i="25"/>
  <c r="AD360" i="25"/>
  <c r="AE360" i="25"/>
  <c r="AF360" i="25"/>
  <c r="AC361" i="25"/>
  <c r="AD361" i="25"/>
  <c r="AE361" i="25"/>
  <c r="AF361" i="25"/>
  <c r="AG361" i="25"/>
  <c r="AC362" i="25"/>
  <c r="AD362" i="25"/>
  <c r="AE362" i="25"/>
  <c r="AF362" i="25"/>
  <c r="AC363" i="25"/>
  <c r="AD363" i="25"/>
  <c r="AE363" i="25"/>
  <c r="AF363" i="25"/>
  <c r="AG363" i="25"/>
  <c r="AC364" i="25"/>
  <c r="AD364" i="25"/>
  <c r="AE364" i="25"/>
  <c r="AF364" i="25"/>
  <c r="AC365" i="25"/>
  <c r="AD365" i="25"/>
  <c r="AE365" i="25"/>
  <c r="AF365" i="25"/>
  <c r="AG365" i="25"/>
  <c r="AC366" i="25"/>
  <c r="AD366" i="25"/>
  <c r="AE366" i="25"/>
  <c r="AF366" i="25"/>
  <c r="AC367" i="25"/>
  <c r="AD367" i="25"/>
  <c r="AE367" i="25"/>
  <c r="AF367" i="25"/>
  <c r="AG367" i="25"/>
  <c r="AC368" i="25"/>
  <c r="AD368" i="25"/>
  <c r="AE368" i="25"/>
  <c r="AF368" i="25"/>
  <c r="AC369" i="25"/>
  <c r="AD369" i="25"/>
  <c r="AE369" i="25"/>
  <c r="AF369" i="25"/>
  <c r="AG369" i="25"/>
  <c r="AC370" i="25"/>
  <c r="AD370" i="25"/>
  <c r="AE370" i="25"/>
  <c r="AF370" i="25"/>
  <c r="AC371" i="25"/>
  <c r="AD371" i="25"/>
  <c r="AE371" i="25"/>
  <c r="AF371" i="25"/>
  <c r="AG371" i="25"/>
  <c r="AC372" i="25"/>
  <c r="AD372" i="25"/>
  <c r="AE372" i="25"/>
  <c r="AF372" i="25"/>
  <c r="AC373" i="25"/>
  <c r="AD373" i="25"/>
  <c r="AE373" i="25"/>
  <c r="AF373" i="25"/>
  <c r="AG373" i="25"/>
  <c r="AC374" i="25"/>
  <c r="AD374" i="25"/>
  <c r="AE374" i="25"/>
  <c r="AF374" i="25"/>
  <c r="AC375" i="25"/>
  <c r="AD375" i="25"/>
  <c r="AE375" i="25"/>
  <c r="AF375" i="25"/>
  <c r="AG375" i="25"/>
  <c r="AC376" i="25"/>
  <c r="AD376" i="25"/>
  <c r="AE376" i="25"/>
  <c r="AF376" i="25"/>
  <c r="AC377" i="25"/>
  <c r="AD377" i="25"/>
  <c r="AE377" i="25"/>
  <c r="AF377" i="25"/>
  <c r="AG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G380" i="25"/>
  <c r="AC389" i="25"/>
  <c r="AD389" i="25"/>
  <c r="AE389" i="25"/>
  <c r="AF389" i="25"/>
  <c r="AC390" i="25"/>
  <c r="AD390" i="25"/>
  <c r="AE390" i="25"/>
  <c r="AF390" i="25"/>
  <c r="AG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G393" i="25"/>
  <c r="AC394" i="25"/>
  <c r="AD394" i="25"/>
  <c r="AE394" i="25"/>
  <c r="AF394" i="25"/>
  <c r="AC395" i="25"/>
  <c r="AD395" i="25"/>
  <c r="AE395" i="25"/>
  <c r="AF395" i="25"/>
  <c r="AG395" i="25"/>
  <c r="AC396" i="25"/>
  <c r="AD396" i="25"/>
  <c r="AE396" i="25"/>
  <c r="AF396" i="25"/>
  <c r="AC397" i="25"/>
  <c r="AD397" i="25"/>
  <c r="AE397" i="25"/>
  <c r="AF397" i="25"/>
  <c r="AG397" i="25"/>
  <c r="AC398" i="25"/>
  <c r="AD398" i="25"/>
  <c r="AE398" i="25"/>
  <c r="AF398" i="25"/>
  <c r="AC399" i="25"/>
  <c r="AD399" i="25"/>
  <c r="AE399" i="25"/>
  <c r="AF399" i="25"/>
  <c r="AG399" i="25"/>
  <c r="AC400" i="25"/>
  <c r="AD400" i="25"/>
  <c r="AE400" i="25"/>
  <c r="AF400" i="25"/>
  <c r="AC401" i="25"/>
  <c r="AD401" i="25"/>
  <c r="AE401" i="25"/>
  <c r="AF401" i="25"/>
  <c r="AG401" i="25"/>
  <c r="AC402" i="25"/>
  <c r="AD402" i="25"/>
  <c r="AE402" i="25"/>
  <c r="AF402" i="25"/>
  <c r="AC403" i="25"/>
  <c r="AD403" i="25"/>
  <c r="AE403" i="25"/>
  <c r="AF403" i="25"/>
  <c r="AG403" i="25"/>
  <c r="AC404" i="25"/>
  <c r="AD404" i="25"/>
  <c r="AE404" i="25"/>
  <c r="AF404" i="25"/>
  <c r="AC405" i="25"/>
  <c r="AD405" i="25"/>
  <c r="AE405" i="25"/>
  <c r="AF405" i="25"/>
  <c r="AG405" i="25"/>
  <c r="AC406" i="25"/>
  <c r="AD406" i="25"/>
  <c r="AE406" i="25"/>
  <c r="AF406" i="25"/>
  <c r="AC407" i="25"/>
  <c r="AD407" i="25"/>
  <c r="AE407" i="25"/>
  <c r="AF407" i="25"/>
  <c r="AG407" i="25"/>
  <c r="AC408" i="25"/>
  <c r="AD408" i="25"/>
  <c r="AE408" i="25"/>
  <c r="AF408" i="25"/>
  <c r="AC409" i="25"/>
  <c r="AD409" i="25"/>
  <c r="AE409" i="25"/>
  <c r="AF409" i="25"/>
  <c r="AG409" i="25"/>
  <c r="AC410" i="25"/>
  <c r="AD410" i="25"/>
  <c r="AE410" i="25"/>
  <c r="AF410" i="25"/>
  <c r="AC411" i="25"/>
  <c r="AD411" i="25"/>
  <c r="AE411" i="25"/>
  <c r="AF411" i="25"/>
  <c r="AG411" i="25"/>
  <c r="AC412" i="25"/>
  <c r="AD412" i="25"/>
  <c r="AE412" i="25"/>
  <c r="AF412" i="25"/>
  <c r="AC413" i="25"/>
  <c r="AD413" i="25"/>
  <c r="AE413" i="25"/>
  <c r="AF413" i="25"/>
  <c r="AG413" i="25"/>
  <c r="AC414" i="25"/>
  <c r="AD414" i="25"/>
  <c r="AE414" i="25"/>
  <c r="AF414" i="25"/>
  <c r="AC415" i="25"/>
  <c r="AD415" i="25"/>
  <c r="AE415" i="25"/>
  <c r="AF415" i="25"/>
  <c r="AG415" i="25"/>
  <c r="AC416" i="25"/>
  <c r="AD416" i="25"/>
  <c r="AE416" i="25"/>
  <c r="AF416" i="25"/>
  <c r="AC417" i="25"/>
  <c r="AD417" i="25"/>
  <c r="AE417" i="25"/>
  <c r="AF417" i="25"/>
  <c r="AG417" i="25"/>
  <c r="AC418" i="25"/>
  <c r="AD418" i="25"/>
  <c r="AE418" i="25"/>
  <c r="AF418" i="25"/>
  <c r="AC419" i="25"/>
  <c r="AD419" i="25"/>
  <c r="AE419" i="25"/>
  <c r="AF419" i="25"/>
  <c r="AG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G422" i="25"/>
  <c r="AC431" i="25"/>
  <c r="AD431" i="25"/>
  <c r="AE431" i="25"/>
  <c r="AF431" i="25"/>
  <c r="AC432" i="25"/>
  <c r="AD432" i="25"/>
  <c r="AE432" i="25"/>
  <c r="AF432" i="25"/>
  <c r="AG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G435" i="25"/>
  <c r="AC436" i="25"/>
  <c r="AD436" i="25"/>
  <c r="AE436" i="25"/>
  <c r="AF436" i="25"/>
  <c r="AC437" i="25"/>
  <c r="AD437" i="25"/>
  <c r="AE437" i="25"/>
  <c r="AF437" i="25"/>
  <c r="AG437" i="25"/>
  <c r="AC438" i="25"/>
  <c r="AD438" i="25"/>
  <c r="AE438" i="25"/>
  <c r="AF438" i="25"/>
  <c r="AC439" i="25"/>
  <c r="AD439" i="25"/>
  <c r="AE439" i="25"/>
  <c r="AF439" i="25"/>
  <c r="AG439" i="25"/>
  <c r="AC440" i="25"/>
  <c r="AD440" i="25"/>
  <c r="AE440" i="25"/>
  <c r="AF440" i="25"/>
  <c r="AC441" i="25"/>
  <c r="AD441" i="25"/>
  <c r="AE441" i="25"/>
  <c r="AF441" i="25"/>
  <c r="AG441" i="25"/>
  <c r="AC442" i="25"/>
  <c r="AD442" i="25"/>
  <c r="AE442" i="25"/>
  <c r="AF442" i="25"/>
  <c r="AC443" i="25"/>
  <c r="AD443" i="25"/>
  <c r="AE443" i="25"/>
  <c r="AF443" i="25"/>
  <c r="AG443" i="25"/>
  <c r="AC444" i="25"/>
  <c r="AD444" i="25"/>
  <c r="AE444" i="25"/>
  <c r="AF444" i="25"/>
  <c r="AC445" i="25"/>
  <c r="AD445" i="25"/>
  <c r="AE445" i="25"/>
  <c r="AF445" i="25"/>
  <c r="AG445" i="25"/>
  <c r="AC446" i="25"/>
  <c r="AD446" i="25"/>
  <c r="AE446" i="25"/>
  <c r="AF446" i="25"/>
  <c r="AC447" i="25"/>
  <c r="AD447" i="25"/>
  <c r="AE447" i="25"/>
  <c r="AF447" i="25"/>
  <c r="AG447" i="25"/>
  <c r="AC448" i="25"/>
  <c r="AD448" i="25"/>
  <c r="AE448" i="25"/>
  <c r="AF448" i="25"/>
  <c r="AC449" i="25"/>
  <c r="AD449" i="25"/>
  <c r="AE449" i="25"/>
  <c r="AF449" i="25"/>
  <c r="AG449" i="25"/>
  <c r="AC450" i="25"/>
  <c r="AD450" i="25"/>
  <c r="AE450" i="25"/>
  <c r="AF450" i="25"/>
  <c r="AC451" i="25"/>
  <c r="AD451" i="25"/>
  <c r="AE451" i="25"/>
  <c r="AF451" i="25"/>
  <c r="AG451" i="25"/>
  <c r="AC452" i="25"/>
  <c r="AD452" i="25"/>
  <c r="AE452" i="25"/>
  <c r="AF452" i="25"/>
  <c r="AC453" i="25"/>
  <c r="AD453" i="25"/>
  <c r="AE453" i="25"/>
  <c r="AF453" i="25"/>
  <c r="AG453" i="25"/>
  <c r="AC454" i="25"/>
  <c r="AD454" i="25"/>
  <c r="AE454" i="25"/>
  <c r="AF454" i="25"/>
  <c r="AC455" i="25"/>
  <c r="AD455" i="25"/>
  <c r="AE455" i="25"/>
  <c r="AF455" i="25"/>
  <c r="AG455" i="25"/>
  <c r="AC456" i="25"/>
  <c r="AD456" i="25"/>
  <c r="AE456" i="25"/>
  <c r="AF456" i="25"/>
  <c r="AC457" i="25"/>
  <c r="AD457" i="25"/>
  <c r="AE457" i="25"/>
  <c r="AF457" i="25"/>
  <c r="AG457" i="25"/>
  <c r="AC458" i="25"/>
  <c r="AD458" i="25"/>
  <c r="AE458" i="25"/>
  <c r="AF458" i="25"/>
  <c r="AC459" i="25"/>
  <c r="AD459" i="25"/>
  <c r="AE459" i="25"/>
  <c r="AF459" i="25"/>
  <c r="AG459" i="25"/>
  <c r="AC460" i="25"/>
  <c r="AD460" i="25"/>
  <c r="AE460" i="25"/>
  <c r="AF460" i="25"/>
  <c r="AC461" i="25"/>
  <c r="AD461" i="25"/>
  <c r="AE461" i="25"/>
  <c r="AF461" i="25"/>
  <c r="AG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G464" i="25"/>
  <c r="AC473" i="25"/>
  <c r="AD473" i="25"/>
  <c r="AE473" i="25"/>
  <c r="AF473" i="25"/>
  <c r="AC474" i="25"/>
  <c r="AD474" i="25"/>
  <c r="AE474" i="25"/>
  <c r="AF474" i="25"/>
  <c r="AG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G477" i="25"/>
  <c r="AC478" i="25"/>
  <c r="AD478" i="25"/>
  <c r="AE478" i="25"/>
  <c r="AF478" i="25"/>
  <c r="AC479" i="25"/>
  <c r="AD479" i="25"/>
  <c r="AE479" i="25"/>
  <c r="AF479" i="25"/>
  <c r="AG479" i="25"/>
  <c r="AC480" i="25"/>
  <c r="AD480" i="25"/>
  <c r="AE480" i="25"/>
  <c r="AF480" i="25"/>
  <c r="AC481" i="25"/>
  <c r="AD481" i="25"/>
  <c r="AE481" i="25"/>
  <c r="AF481" i="25"/>
  <c r="AG481" i="25"/>
  <c r="AC482" i="25"/>
  <c r="AD482" i="25"/>
  <c r="AE482" i="25"/>
  <c r="AF482" i="25"/>
  <c r="AC483" i="25"/>
  <c r="AD483" i="25"/>
  <c r="AE483" i="25"/>
  <c r="AF483" i="25"/>
  <c r="AG483" i="25"/>
  <c r="AC484" i="25"/>
  <c r="AD484" i="25"/>
  <c r="AE484" i="25"/>
  <c r="AF484" i="25"/>
  <c r="AC485" i="25"/>
  <c r="AD485" i="25"/>
  <c r="AE485" i="25"/>
  <c r="AF485" i="25"/>
  <c r="AG485" i="25"/>
  <c r="AC486" i="25"/>
  <c r="AD486" i="25"/>
  <c r="AE486" i="25"/>
  <c r="AF486" i="25"/>
  <c r="AC487" i="25"/>
  <c r="AD487" i="25"/>
  <c r="AE487" i="25"/>
  <c r="AF487" i="25"/>
  <c r="AG487" i="25"/>
  <c r="AC488" i="25"/>
  <c r="AD488" i="25"/>
  <c r="AE488" i="25"/>
  <c r="AF488" i="25"/>
  <c r="AC489" i="25"/>
  <c r="AD489" i="25"/>
  <c r="AE489" i="25"/>
  <c r="AF489" i="25"/>
  <c r="AG489" i="25"/>
  <c r="AC490" i="25"/>
  <c r="AD490" i="25"/>
  <c r="AE490" i="25"/>
  <c r="AF490" i="25"/>
  <c r="AC491" i="25"/>
  <c r="AD491" i="25"/>
  <c r="AE491" i="25"/>
  <c r="AF491" i="25"/>
  <c r="AG491" i="25"/>
  <c r="AC492" i="25"/>
  <c r="AD492" i="25"/>
  <c r="AE492" i="25"/>
  <c r="AF492" i="25"/>
  <c r="AC493" i="25"/>
  <c r="AD493" i="25"/>
  <c r="AE493" i="25"/>
  <c r="AF493" i="25"/>
  <c r="AG493" i="25"/>
  <c r="AC494" i="25"/>
  <c r="AD494" i="25"/>
  <c r="AE494" i="25"/>
  <c r="AF494" i="25"/>
  <c r="AC495" i="25"/>
  <c r="AD495" i="25"/>
  <c r="AE495" i="25"/>
  <c r="AF495" i="25"/>
  <c r="AG495" i="25"/>
  <c r="AC496" i="25"/>
  <c r="AD496" i="25"/>
  <c r="AE496" i="25"/>
  <c r="AF496" i="25"/>
  <c r="AC497" i="25"/>
  <c r="AD497" i="25"/>
  <c r="AE497" i="25"/>
  <c r="AF497" i="25"/>
  <c r="AG497" i="25"/>
  <c r="AC498" i="25"/>
  <c r="AD498" i="25"/>
  <c r="AE498" i="25"/>
  <c r="AF498" i="25"/>
  <c r="AC499" i="25"/>
  <c r="AD499" i="25"/>
  <c r="AE499" i="25"/>
  <c r="AF499" i="25"/>
  <c r="AG499" i="25"/>
  <c r="AC500" i="25"/>
  <c r="AD500" i="25"/>
  <c r="AE500" i="25"/>
  <c r="AF500" i="25"/>
  <c r="AC501" i="25"/>
  <c r="AD501" i="25"/>
  <c r="AE501" i="25"/>
  <c r="AF501" i="25"/>
  <c r="AG501" i="25"/>
  <c r="AC502" i="25"/>
  <c r="AD502" i="25"/>
  <c r="AE502" i="25"/>
  <c r="AF502" i="25"/>
  <c r="AC503" i="25"/>
  <c r="AD503" i="25"/>
  <c r="AE503" i="25"/>
  <c r="AF503" i="25"/>
  <c r="AG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G506" i="25"/>
  <c r="AC514" i="25"/>
  <c r="AD514" i="25"/>
  <c r="AE514" i="25"/>
  <c r="AF514" i="25"/>
  <c r="AC515" i="25"/>
  <c r="AD515" i="25"/>
  <c r="AE515" i="25"/>
  <c r="AF515" i="25"/>
  <c r="AG515" i="25"/>
  <c r="AC516" i="25"/>
  <c r="AD516" i="25"/>
  <c r="AE516" i="25"/>
  <c r="AF516" i="25"/>
  <c r="AC517" i="25"/>
  <c r="AD517" i="25"/>
  <c r="AE517" i="25"/>
  <c r="AF517" i="25"/>
  <c r="AG517" i="25"/>
  <c r="AC518" i="25"/>
  <c r="AD518" i="25"/>
  <c r="AE518" i="25"/>
  <c r="AF518" i="25"/>
  <c r="AC519" i="25"/>
  <c r="AD519" i="25"/>
  <c r="AE519" i="25"/>
  <c r="AF519" i="25"/>
  <c r="AG519" i="25"/>
  <c r="AC520" i="25"/>
  <c r="AD520" i="25"/>
  <c r="AE520" i="25"/>
  <c r="AF520" i="25"/>
  <c r="AC521" i="25"/>
  <c r="AD521" i="25"/>
  <c r="AE521" i="25"/>
  <c r="AF521" i="25"/>
  <c r="AG521" i="25"/>
  <c r="AC522" i="25"/>
  <c r="AD522" i="25"/>
  <c r="AE522" i="25"/>
  <c r="AF522" i="25"/>
  <c r="AC523" i="25"/>
  <c r="AD523" i="25"/>
  <c r="AE523" i="25"/>
  <c r="AF523" i="25"/>
  <c r="AG523" i="25"/>
  <c r="AC524" i="25"/>
  <c r="AD524" i="25"/>
  <c r="AE524" i="25"/>
  <c r="AF524" i="25"/>
  <c r="AC525" i="25"/>
  <c r="AD525" i="25"/>
  <c r="AE525" i="25"/>
  <c r="AF525" i="25"/>
  <c r="AG525" i="25"/>
  <c r="AC526" i="25"/>
  <c r="AD526" i="25"/>
  <c r="AE526" i="25"/>
  <c r="AF526" i="25"/>
  <c r="AC527" i="25"/>
  <c r="AD527" i="25"/>
  <c r="AE527" i="25"/>
  <c r="AF527" i="25"/>
  <c r="AG527" i="25"/>
  <c r="AC528" i="25"/>
  <c r="AD528" i="25"/>
  <c r="AE528" i="25"/>
  <c r="AF528" i="25"/>
  <c r="AC529" i="25"/>
  <c r="AD529" i="25"/>
  <c r="AE529" i="25"/>
  <c r="AF529" i="25"/>
  <c r="AG529" i="25"/>
  <c r="AC530" i="25"/>
  <c r="AD530" i="25"/>
  <c r="AE530" i="25"/>
  <c r="AF530" i="25"/>
  <c r="AC531" i="25"/>
  <c r="AD531" i="25"/>
  <c r="AE531" i="25"/>
  <c r="AF531" i="25"/>
  <c r="AG531" i="25"/>
  <c r="AC532" i="25"/>
  <c r="AD532" i="25"/>
  <c r="AE532" i="25"/>
  <c r="AF532" i="25"/>
  <c r="AC533" i="25"/>
  <c r="AD533" i="25"/>
  <c r="AE533" i="25"/>
  <c r="AF533" i="25"/>
  <c r="AG533" i="25"/>
  <c r="AC534" i="25"/>
  <c r="AD534" i="25"/>
  <c r="AE534" i="25"/>
  <c r="AF534" i="25"/>
  <c r="AC535" i="25"/>
  <c r="AD535" i="25"/>
  <c r="AE535" i="25"/>
  <c r="AF535" i="25"/>
  <c r="AG535" i="25"/>
  <c r="AC536" i="25"/>
  <c r="AD536" i="25"/>
  <c r="AE536" i="25"/>
  <c r="AF536" i="25"/>
  <c r="AC537" i="25"/>
  <c r="AD537" i="25"/>
  <c r="AE537" i="25"/>
  <c r="AF537" i="25"/>
  <c r="AG537" i="25"/>
  <c r="AC538" i="25"/>
  <c r="AD538" i="25"/>
  <c r="AE538" i="25"/>
  <c r="AF538" i="25"/>
  <c r="AC539" i="25"/>
  <c r="AD539" i="25"/>
  <c r="AE539" i="25"/>
  <c r="AF539" i="25"/>
  <c r="AG539" i="25"/>
  <c r="AC540" i="25"/>
  <c r="AD540" i="25"/>
  <c r="AE540" i="25"/>
  <c r="AF540" i="25"/>
  <c r="AC541" i="25"/>
  <c r="AD541" i="25"/>
  <c r="AE541" i="25"/>
  <c r="AF541" i="25"/>
  <c r="AG541" i="25"/>
  <c r="AC542" i="25"/>
  <c r="AD542" i="25"/>
  <c r="AE542" i="25"/>
  <c r="AF542" i="25"/>
  <c r="AC543" i="25"/>
  <c r="AD543" i="25"/>
  <c r="AE543" i="25"/>
  <c r="AF543" i="25"/>
  <c r="AG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G546" i="25"/>
  <c r="AC547" i="25"/>
  <c r="AD547" i="25"/>
  <c r="AE547" i="25"/>
  <c r="AF547" i="25"/>
  <c r="AC555" i="25"/>
  <c r="AD555" i="25"/>
  <c r="AE555" i="25"/>
  <c r="AF555" i="25"/>
  <c r="AG555" i="25"/>
  <c r="AC556" i="25"/>
  <c r="AD556" i="25"/>
  <c r="AE556" i="25"/>
  <c r="AF556" i="25"/>
  <c r="AC557" i="25"/>
  <c r="AD557" i="25"/>
  <c r="AE557" i="25"/>
  <c r="AF557" i="25"/>
  <c r="AG557" i="25"/>
  <c r="AC558" i="25"/>
  <c r="AD558" i="25"/>
  <c r="AE558" i="25"/>
  <c r="AF558" i="25"/>
  <c r="AC559" i="25"/>
  <c r="AD559" i="25"/>
  <c r="AE559" i="25"/>
  <c r="AF559" i="25"/>
  <c r="AG559" i="25"/>
  <c r="AC560" i="25"/>
  <c r="AD560" i="25"/>
  <c r="AE560" i="25"/>
  <c r="AF560" i="25"/>
  <c r="AC561" i="25"/>
  <c r="AD561" i="25"/>
  <c r="AE561" i="25"/>
  <c r="AF561" i="25"/>
  <c r="AG561" i="25"/>
  <c r="AC562" i="25"/>
  <c r="AD562" i="25"/>
  <c r="AE562" i="25"/>
  <c r="AF562" i="25"/>
  <c r="AC563" i="25"/>
  <c r="AD563" i="25"/>
  <c r="AE563" i="25"/>
  <c r="AF563" i="25"/>
  <c r="AG563" i="25"/>
  <c r="AC564" i="25"/>
  <c r="AD564" i="25"/>
  <c r="AE564" i="25"/>
  <c r="AF564" i="25"/>
  <c r="AC565" i="25"/>
  <c r="AD565" i="25"/>
  <c r="AE565" i="25"/>
  <c r="AF565" i="25"/>
  <c r="AG565" i="25"/>
  <c r="AC566" i="25"/>
  <c r="AD566" i="25"/>
  <c r="AE566" i="25"/>
  <c r="AF566" i="25"/>
  <c r="AC567" i="25"/>
  <c r="AD567" i="25"/>
  <c r="AE567" i="25"/>
  <c r="AF567" i="25"/>
  <c r="AG567" i="25"/>
  <c r="AC568" i="25"/>
  <c r="AD568" i="25"/>
  <c r="AE568" i="25"/>
  <c r="AF568" i="25"/>
  <c r="AC569" i="25"/>
  <c r="AD569" i="25"/>
  <c r="AE569" i="25"/>
  <c r="AF569" i="25"/>
  <c r="AG569" i="25"/>
  <c r="AC570" i="25"/>
  <c r="AD570" i="25"/>
  <c r="AE570" i="25"/>
  <c r="AF570" i="25"/>
  <c r="AC571" i="25"/>
  <c r="AD571" i="25"/>
  <c r="AE571" i="25"/>
  <c r="AF571" i="25"/>
  <c r="AG571" i="25"/>
  <c r="AC572" i="25"/>
  <c r="AD572" i="25"/>
  <c r="AE572" i="25"/>
  <c r="AF572" i="25"/>
  <c r="AC573" i="25"/>
  <c r="AD573" i="25"/>
  <c r="AE573" i="25"/>
  <c r="AF573" i="25"/>
  <c r="AG573" i="25"/>
  <c r="AC574" i="25"/>
  <c r="AD574" i="25"/>
  <c r="AE574" i="25"/>
  <c r="AF574" i="25"/>
  <c r="AC575" i="25"/>
  <c r="AD575" i="25"/>
  <c r="AE575" i="25"/>
  <c r="AF575" i="25"/>
  <c r="AG575" i="25"/>
  <c r="AC576" i="25"/>
  <c r="AD576" i="25"/>
  <c r="AE576" i="25"/>
  <c r="AF576" i="25"/>
  <c r="AC577" i="25"/>
  <c r="AD577" i="25"/>
  <c r="AE577" i="25"/>
  <c r="AF577" i="25"/>
  <c r="AG577" i="25"/>
  <c r="AC578" i="25"/>
  <c r="AD578" i="25"/>
  <c r="AE578" i="25"/>
  <c r="AF578" i="25"/>
  <c r="AC579" i="25"/>
  <c r="AD579" i="25"/>
  <c r="AE579" i="25"/>
  <c r="AF579" i="25"/>
  <c r="AG579" i="25"/>
  <c r="AC580" i="25"/>
  <c r="AD580" i="25"/>
  <c r="AE580" i="25"/>
  <c r="AF580" i="25"/>
  <c r="AC581" i="25"/>
  <c r="AD581" i="25"/>
  <c r="AE581" i="25"/>
  <c r="AF581" i="25"/>
  <c r="AG581" i="25"/>
  <c r="AC582" i="25"/>
  <c r="AD582" i="25"/>
  <c r="AE582" i="25"/>
  <c r="AF582" i="25"/>
  <c r="AC583" i="25"/>
  <c r="AD583" i="25"/>
  <c r="AE583" i="25"/>
  <c r="AF583" i="25"/>
  <c r="AG583" i="25"/>
  <c r="AC584" i="25"/>
  <c r="AD584" i="25"/>
  <c r="AE584" i="25"/>
  <c r="AF584" i="25"/>
  <c r="AC585" i="25"/>
  <c r="AD585" i="25"/>
  <c r="AE585" i="25"/>
  <c r="AF585" i="25"/>
  <c r="AG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G588" i="25"/>
  <c r="AC597" i="25"/>
  <c r="AD597" i="25"/>
  <c r="AE597" i="25"/>
  <c r="AF597" i="25"/>
  <c r="AC598" i="25"/>
  <c r="AD598" i="25"/>
  <c r="AE598" i="25"/>
  <c r="AF598" i="25"/>
  <c r="AG598" i="25"/>
  <c r="AC599" i="25"/>
  <c r="AD599" i="25"/>
  <c r="AE599" i="25"/>
  <c r="AF599" i="25"/>
  <c r="AC600" i="25"/>
  <c r="AD600" i="25"/>
  <c r="AE600" i="25"/>
  <c r="AF600" i="25"/>
  <c r="AG600" i="25"/>
  <c r="AC601" i="25"/>
  <c r="AD601" i="25"/>
  <c r="AE601" i="25"/>
  <c r="AF601" i="25"/>
  <c r="AC602" i="25"/>
  <c r="AD602" i="25"/>
  <c r="AE602" i="25"/>
  <c r="AF602" i="25"/>
  <c r="AG602" i="25"/>
  <c r="AC603" i="25"/>
  <c r="AD603" i="25"/>
  <c r="AE603" i="25"/>
  <c r="AF603" i="25"/>
  <c r="AC604" i="25"/>
  <c r="AD604" i="25"/>
  <c r="AE604" i="25"/>
  <c r="AF604" i="25"/>
  <c r="AG604" i="25"/>
  <c r="AC605" i="25"/>
  <c r="AD605" i="25"/>
  <c r="AE605" i="25"/>
  <c r="AF605" i="25"/>
  <c r="AC606" i="25"/>
  <c r="AD606" i="25"/>
  <c r="AE606" i="25"/>
  <c r="AF606" i="25"/>
  <c r="AG606" i="25"/>
  <c r="AC607" i="25"/>
  <c r="AD607" i="25"/>
  <c r="AE607" i="25"/>
  <c r="AF607" i="25"/>
  <c r="AC608" i="25"/>
  <c r="AD608" i="25"/>
  <c r="AE608" i="25"/>
  <c r="AF608" i="25"/>
  <c r="AG608" i="25"/>
  <c r="AC609" i="25"/>
  <c r="AD609" i="25"/>
  <c r="AE609" i="25"/>
  <c r="AF609" i="25"/>
  <c r="AC610" i="25"/>
  <c r="AD610" i="25"/>
  <c r="AE610" i="25"/>
  <c r="AF610" i="25"/>
  <c r="AG610" i="25"/>
  <c r="AC611" i="25"/>
  <c r="AD611" i="25"/>
  <c r="AE611" i="25"/>
  <c r="AF611" i="25"/>
  <c r="AC612" i="25"/>
  <c r="AD612" i="25"/>
  <c r="AE612" i="25"/>
  <c r="AF612" i="25"/>
  <c r="AG612" i="25"/>
  <c r="AC613" i="25"/>
  <c r="AD613" i="25"/>
  <c r="AE613" i="25"/>
  <c r="AF613" i="25"/>
  <c r="AC614" i="25"/>
  <c r="AD614" i="25"/>
  <c r="AE614" i="25"/>
  <c r="AF614" i="25"/>
  <c r="AG614" i="25"/>
  <c r="AC615" i="25"/>
  <c r="AD615" i="25"/>
  <c r="AE615" i="25"/>
  <c r="AF615" i="25"/>
  <c r="AC616" i="25"/>
  <c r="AD616" i="25"/>
  <c r="AE616" i="25"/>
  <c r="AF616" i="25"/>
  <c r="AG616" i="25"/>
  <c r="AC617" i="25"/>
  <c r="AD617" i="25"/>
  <c r="AE617" i="25"/>
  <c r="AF617" i="25"/>
  <c r="AC618" i="25"/>
  <c r="AD618" i="25"/>
  <c r="AE618" i="25"/>
  <c r="AF618" i="25"/>
  <c r="AG618" i="25"/>
  <c r="AC619" i="25"/>
  <c r="AD619" i="25"/>
  <c r="AE619" i="25"/>
  <c r="AF619" i="25"/>
  <c r="AC620" i="25"/>
  <c r="AD620" i="25"/>
  <c r="AE620" i="25"/>
  <c r="AF620" i="25"/>
  <c r="AG620" i="25"/>
  <c r="AC621" i="25"/>
  <c r="AD621" i="25"/>
  <c r="AE621" i="25"/>
  <c r="AF621" i="25"/>
  <c r="AC622" i="25"/>
  <c r="AD622" i="25"/>
  <c r="AE622" i="25"/>
  <c r="AF622" i="25"/>
  <c r="AG622" i="25"/>
  <c r="AC623" i="25"/>
  <c r="AD623" i="25"/>
  <c r="AE623" i="25"/>
  <c r="AF623" i="25"/>
  <c r="AC624" i="25"/>
  <c r="AD624" i="25"/>
  <c r="AE624" i="25"/>
  <c r="AF624" i="25"/>
  <c r="AG624" i="25"/>
  <c r="AC625" i="25"/>
  <c r="AD625" i="25"/>
  <c r="AE625" i="25"/>
  <c r="AF625" i="25"/>
  <c r="AC626" i="25"/>
  <c r="AD626" i="25"/>
  <c r="AE626" i="25"/>
  <c r="AF626" i="25"/>
  <c r="AG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G629" i="25"/>
  <c r="AC630" i="25"/>
  <c r="AD630" i="25"/>
  <c r="AE630" i="25"/>
  <c r="AF630" i="25"/>
  <c r="AC638" i="25"/>
  <c r="AD638" i="25"/>
  <c r="AE638" i="25"/>
  <c r="AF638" i="25"/>
  <c r="AG638" i="25"/>
  <c r="AC639" i="25"/>
  <c r="AD639" i="25"/>
  <c r="AE639" i="25"/>
  <c r="AF639" i="25"/>
  <c r="AC640" i="25"/>
  <c r="AD640" i="25"/>
  <c r="AE640" i="25"/>
  <c r="AF640" i="25"/>
  <c r="AG640" i="25"/>
  <c r="AC641" i="25"/>
  <c r="AD641" i="25"/>
  <c r="AE641" i="25"/>
  <c r="AF641" i="25"/>
  <c r="AC642" i="25"/>
  <c r="AD642" i="25"/>
  <c r="AE642" i="25"/>
  <c r="AF642" i="25"/>
  <c r="AG642" i="25"/>
  <c r="AC643" i="25"/>
  <c r="AD643" i="25"/>
  <c r="AE643" i="25"/>
  <c r="AF643" i="25"/>
  <c r="AC644" i="25"/>
  <c r="AD644" i="25"/>
  <c r="AE644" i="25"/>
  <c r="AF644" i="25"/>
  <c r="AG644" i="25"/>
  <c r="AC645" i="25"/>
  <c r="AD645" i="25"/>
  <c r="AE645" i="25"/>
  <c r="AF645" i="25"/>
  <c r="AC646" i="25"/>
  <c r="AD646" i="25"/>
  <c r="AE646" i="25"/>
  <c r="AF646" i="25"/>
  <c r="AG646" i="25"/>
  <c r="AC647" i="25"/>
  <c r="AD647" i="25"/>
  <c r="AE647" i="25"/>
  <c r="AF647" i="25"/>
  <c r="AC648" i="25"/>
  <c r="AD648" i="25"/>
  <c r="AE648" i="25"/>
  <c r="AF648" i="25"/>
  <c r="AG648" i="25"/>
  <c r="AC649" i="25"/>
  <c r="AD649" i="25"/>
  <c r="AE649" i="25"/>
  <c r="AF649" i="25"/>
  <c r="AC650" i="25"/>
  <c r="AD650" i="25"/>
  <c r="AE650" i="25"/>
  <c r="AF650" i="25"/>
  <c r="AG650" i="25"/>
  <c r="AC651" i="25"/>
  <c r="AD651" i="25"/>
  <c r="AE651" i="25"/>
  <c r="AF651" i="25"/>
  <c r="AC652" i="25"/>
  <c r="AD652" i="25"/>
  <c r="AE652" i="25"/>
  <c r="AF652" i="25"/>
  <c r="AG652" i="25"/>
  <c r="AC653" i="25"/>
  <c r="AD653" i="25"/>
  <c r="AE653" i="25"/>
  <c r="AF653" i="25"/>
  <c r="AC654" i="25"/>
  <c r="AD654" i="25"/>
  <c r="AE654" i="25"/>
  <c r="AF654" i="25"/>
  <c r="AG654" i="25"/>
  <c r="AC655" i="25"/>
  <c r="AD655" i="25"/>
  <c r="AE655" i="25"/>
  <c r="AF655" i="25"/>
  <c r="AC656" i="25"/>
  <c r="AD656" i="25"/>
  <c r="AE656" i="25"/>
  <c r="AF656" i="25"/>
  <c r="AG656" i="25"/>
  <c r="AC657" i="25"/>
  <c r="AD657" i="25"/>
  <c r="AE657" i="25"/>
  <c r="AF657" i="25"/>
  <c r="AC658" i="25"/>
  <c r="AD658" i="25"/>
  <c r="AE658" i="25"/>
  <c r="AF658" i="25"/>
  <c r="AG658" i="25"/>
  <c r="AC659" i="25"/>
  <c r="AD659" i="25"/>
  <c r="AE659" i="25"/>
  <c r="AF659" i="25"/>
  <c r="AC660" i="25"/>
  <c r="AD660" i="25"/>
  <c r="AE660" i="25"/>
  <c r="AF660" i="25"/>
  <c r="AG660" i="25"/>
  <c r="AC661" i="25"/>
  <c r="AD661" i="25"/>
  <c r="AE661" i="25"/>
  <c r="AF661" i="25"/>
  <c r="AC662" i="25"/>
  <c r="AD662" i="25"/>
  <c r="AE662" i="25"/>
  <c r="AF662" i="25"/>
  <c r="AG662" i="25"/>
  <c r="AC663" i="25"/>
  <c r="AD663" i="25"/>
  <c r="AE663" i="25"/>
  <c r="AF663" i="25"/>
  <c r="AC664" i="25"/>
  <c r="AD664" i="25"/>
  <c r="AE664" i="25"/>
  <c r="AF664" i="25"/>
  <c r="AG664" i="25"/>
  <c r="AC665" i="25"/>
  <c r="AD665" i="25"/>
  <c r="AE665" i="25"/>
  <c r="AF665" i="25"/>
  <c r="AC666" i="25"/>
  <c r="AD666" i="25"/>
  <c r="AE666" i="25"/>
  <c r="AF666" i="25"/>
  <c r="AG666" i="25"/>
  <c r="AC667" i="25"/>
  <c r="AD667" i="25"/>
  <c r="AE667" i="25"/>
  <c r="AF667" i="25"/>
  <c r="AC668" i="25"/>
  <c r="AD668" i="25"/>
  <c r="AE668" i="25"/>
  <c r="AF668" i="25"/>
  <c r="AG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G671" i="25"/>
  <c r="AC680" i="25"/>
  <c r="AD680" i="25"/>
  <c r="AE680" i="25"/>
  <c r="AF680" i="25"/>
  <c r="AC681" i="25"/>
  <c r="AD681" i="25"/>
  <c r="AE681" i="25"/>
  <c r="AF681" i="25"/>
  <c r="AG681" i="25"/>
  <c r="AC682" i="25"/>
  <c r="AD682" i="25"/>
  <c r="AE682" i="25"/>
  <c r="AF682" i="25"/>
  <c r="AC683" i="25"/>
  <c r="AD683" i="25"/>
  <c r="AE683" i="25"/>
  <c r="AF683" i="25"/>
  <c r="AG683" i="25"/>
  <c r="AC684" i="25"/>
  <c r="AD684" i="25"/>
  <c r="AE684" i="25"/>
  <c r="AF684" i="25"/>
  <c r="AC685" i="25"/>
  <c r="AD685" i="25"/>
  <c r="AE685" i="25"/>
  <c r="AF685" i="25"/>
  <c r="AG685" i="25"/>
  <c r="AC686" i="25"/>
  <c r="AD686" i="25"/>
  <c r="AE686" i="25"/>
  <c r="AF686" i="25"/>
  <c r="AC687" i="25"/>
  <c r="AD687" i="25"/>
  <c r="AE687" i="25"/>
  <c r="AF687" i="25"/>
  <c r="AG687" i="25"/>
  <c r="AC688" i="25"/>
  <c r="AD688" i="25"/>
  <c r="AE688" i="25"/>
  <c r="AF688" i="25"/>
  <c r="AC689" i="25"/>
  <c r="AD689" i="25"/>
  <c r="AE689" i="25"/>
  <c r="AF689" i="25"/>
  <c r="AG689" i="25"/>
  <c r="AC690" i="25"/>
  <c r="AD690" i="25"/>
  <c r="AE690" i="25"/>
  <c r="AF690" i="25"/>
  <c r="AC691" i="25"/>
  <c r="AD691" i="25"/>
  <c r="AE691" i="25"/>
  <c r="AF691" i="25"/>
  <c r="AG691" i="25"/>
  <c r="AC692" i="25"/>
  <c r="AD692" i="25"/>
  <c r="AE692" i="25"/>
  <c r="AF692" i="25"/>
  <c r="AC693" i="25"/>
  <c r="AD693" i="25"/>
  <c r="AE693" i="25"/>
  <c r="AF693" i="25"/>
  <c r="AG693" i="25"/>
  <c r="AC694" i="25"/>
  <c r="AD694" i="25"/>
  <c r="AE694" i="25"/>
  <c r="AF694" i="25"/>
  <c r="AC695" i="25"/>
  <c r="AD695" i="25"/>
  <c r="AE695" i="25"/>
  <c r="AF695" i="25"/>
  <c r="AG695" i="25"/>
  <c r="AC696" i="25"/>
  <c r="AD696" i="25"/>
  <c r="AE696" i="25"/>
  <c r="AF696" i="25"/>
  <c r="AC697" i="25"/>
  <c r="AD697" i="25"/>
  <c r="AE697" i="25"/>
  <c r="AF697" i="25"/>
  <c r="AG697" i="25"/>
  <c r="AC698" i="25"/>
  <c r="AD698" i="25"/>
  <c r="AE698" i="25"/>
  <c r="AF698" i="25"/>
  <c r="AC699" i="25"/>
  <c r="AD699" i="25"/>
  <c r="AE699" i="25"/>
  <c r="AF699" i="25"/>
  <c r="AG699" i="25"/>
  <c r="AC700" i="25"/>
  <c r="AD700" i="25"/>
  <c r="AE700" i="25"/>
  <c r="AF700" i="25"/>
  <c r="AC701" i="25"/>
  <c r="AD701" i="25"/>
  <c r="AE701" i="25"/>
  <c r="AF701" i="25"/>
  <c r="AG701" i="25"/>
  <c r="AC702" i="25"/>
  <c r="AD702" i="25"/>
  <c r="AE702" i="25"/>
  <c r="AF702" i="25"/>
  <c r="AC703" i="25"/>
  <c r="AD703" i="25"/>
  <c r="AE703" i="25"/>
  <c r="AF703" i="25"/>
  <c r="AG703" i="25"/>
  <c r="AC704" i="25"/>
  <c r="AD704" i="25"/>
  <c r="AE704" i="25"/>
  <c r="AF704" i="25"/>
  <c r="AC705" i="25"/>
  <c r="AD705" i="25"/>
  <c r="AE705" i="25"/>
  <c r="AF705" i="25"/>
  <c r="AG705" i="25"/>
  <c r="AC706" i="25"/>
  <c r="AD706" i="25"/>
  <c r="AE706" i="25"/>
  <c r="AF706" i="25"/>
  <c r="AC707" i="25"/>
  <c r="AD707" i="25"/>
  <c r="AE707" i="25"/>
  <c r="AF707" i="25"/>
  <c r="AG707" i="25"/>
  <c r="AC708" i="25"/>
  <c r="AD708" i="25"/>
  <c r="AE708" i="25"/>
  <c r="AF708" i="25"/>
  <c r="AC709" i="25"/>
  <c r="AD709" i="25"/>
  <c r="AE709" i="25"/>
  <c r="AF709" i="25"/>
  <c r="AG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G712" i="25"/>
  <c r="AC713" i="25"/>
  <c r="AD713" i="25"/>
  <c r="AE713" i="25"/>
  <c r="AF713" i="25"/>
  <c r="AC721" i="25"/>
  <c r="AD721" i="25"/>
  <c r="AE721" i="25"/>
  <c r="AF721" i="25"/>
  <c r="AG721" i="25"/>
  <c r="AC722" i="25"/>
  <c r="AD722" i="25"/>
  <c r="AE722" i="25"/>
  <c r="AF722" i="25"/>
  <c r="AC723" i="25"/>
  <c r="AD723" i="25"/>
  <c r="AE723" i="25"/>
  <c r="AF723" i="25"/>
  <c r="AG723" i="25"/>
  <c r="AC724" i="25"/>
  <c r="AD724" i="25"/>
  <c r="AE724" i="25"/>
  <c r="AF724" i="25"/>
  <c r="AC725" i="25"/>
  <c r="AD725" i="25"/>
  <c r="AE725" i="25"/>
  <c r="AF725" i="25"/>
  <c r="AG725" i="25"/>
  <c r="AC726" i="25"/>
  <c r="AD726" i="25"/>
  <c r="AE726" i="25"/>
  <c r="AF726" i="25"/>
  <c r="AC727" i="25"/>
  <c r="AD727" i="25"/>
  <c r="AE727" i="25"/>
  <c r="AF727" i="25"/>
  <c r="AG727" i="25"/>
  <c r="AC728" i="25"/>
  <c r="AD728" i="25"/>
  <c r="AE728" i="25"/>
  <c r="AF728" i="25"/>
  <c r="AC729" i="25"/>
  <c r="AD729" i="25"/>
  <c r="AE729" i="25"/>
  <c r="AF729" i="25"/>
  <c r="AG729" i="25"/>
  <c r="AC730" i="25"/>
  <c r="AD730" i="25"/>
  <c r="AE730" i="25"/>
  <c r="AF730" i="25"/>
  <c r="AC731" i="25"/>
  <c r="AD731" i="25"/>
  <c r="AE731" i="25"/>
  <c r="AF731" i="25"/>
  <c r="AG731" i="25"/>
  <c r="AC732" i="25"/>
  <c r="AD732" i="25"/>
  <c r="AE732" i="25"/>
  <c r="AF732" i="25"/>
  <c r="AC733" i="25"/>
  <c r="AD733" i="25"/>
  <c r="AE733" i="25"/>
  <c r="AF733" i="25"/>
  <c r="AG733" i="25"/>
  <c r="AC734" i="25"/>
  <c r="AD734" i="25"/>
  <c r="AE734" i="25"/>
  <c r="AF734" i="25"/>
  <c r="AC735" i="25"/>
  <c r="AD735" i="25"/>
  <c r="AE735" i="25"/>
  <c r="AF735" i="25"/>
  <c r="AG735" i="25"/>
  <c r="AC736" i="25"/>
  <c r="AD736" i="25"/>
  <c r="AE736" i="25"/>
  <c r="AF736" i="25"/>
  <c r="AC737" i="25"/>
  <c r="AD737" i="25"/>
  <c r="AE737" i="25"/>
  <c r="AF737" i="25"/>
  <c r="AG737" i="25"/>
  <c r="AC738" i="25"/>
  <c r="AD738" i="25"/>
  <c r="AE738" i="25"/>
  <c r="AF738" i="25"/>
  <c r="AC739" i="25"/>
  <c r="AD739" i="25"/>
  <c r="AE739" i="25"/>
  <c r="AF739" i="25"/>
  <c r="AG739" i="25"/>
  <c r="AC740" i="25"/>
  <c r="AD740" i="25"/>
  <c r="AE740" i="25"/>
  <c r="AF740" i="25"/>
  <c r="AC741" i="25"/>
  <c r="AD741" i="25"/>
  <c r="AE741" i="25"/>
  <c r="AF741" i="25"/>
  <c r="AG741" i="25"/>
  <c r="AC742" i="25"/>
  <c r="AD742" i="25"/>
  <c r="AE742" i="25"/>
  <c r="AF742" i="25"/>
  <c r="AC743" i="25"/>
  <c r="AD743" i="25"/>
  <c r="AE743" i="25"/>
  <c r="AF743" i="25"/>
  <c r="AG743" i="25"/>
  <c r="AC744" i="25"/>
  <c r="AD744" i="25"/>
  <c r="AE744" i="25"/>
  <c r="AF744" i="25"/>
  <c r="AC745" i="25"/>
  <c r="AD745" i="25"/>
  <c r="AE745" i="25"/>
  <c r="AF745" i="25"/>
  <c r="AG745" i="25"/>
  <c r="AC746" i="25"/>
  <c r="AD746" i="25"/>
  <c r="AE746" i="25"/>
  <c r="AF746" i="25"/>
  <c r="AC747" i="25"/>
  <c r="AD747" i="25"/>
  <c r="AE747" i="25"/>
  <c r="AF747" i="25"/>
  <c r="AG747" i="25"/>
  <c r="AC748" i="25"/>
  <c r="AD748" i="25"/>
  <c r="AE748" i="25"/>
  <c r="AF748" i="25"/>
  <c r="AC749" i="25"/>
  <c r="AD749" i="25"/>
  <c r="AE749" i="25"/>
  <c r="AF749" i="25"/>
  <c r="AG749" i="25"/>
  <c r="AC750" i="25"/>
  <c r="AD750" i="25"/>
  <c r="AE750" i="25"/>
  <c r="AF750" i="25"/>
  <c r="AC751" i="25"/>
  <c r="AD751" i="25"/>
  <c r="AE751" i="25"/>
  <c r="AF751" i="25"/>
  <c r="AG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G754" i="25"/>
  <c r="AC762" i="25"/>
  <c r="AD762" i="25"/>
  <c r="AE762" i="25"/>
  <c r="AF762" i="25"/>
  <c r="AC763" i="25"/>
  <c r="AD763" i="25"/>
  <c r="AE763" i="25"/>
  <c r="AF763" i="25"/>
  <c r="AG763" i="25"/>
  <c r="AC764" i="25"/>
  <c r="AD764" i="25"/>
  <c r="AE764" i="25"/>
  <c r="AF764" i="25"/>
  <c r="AC765" i="25"/>
  <c r="AD765" i="25"/>
  <c r="AE765" i="25"/>
  <c r="AF765" i="25"/>
  <c r="AG765" i="25"/>
  <c r="AC766" i="25"/>
  <c r="AD766" i="25"/>
  <c r="AE766" i="25"/>
  <c r="AF766" i="25"/>
  <c r="AC767" i="25"/>
  <c r="AD767" i="25"/>
  <c r="AE767" i="25"/>
  <c r="AF767" i="25"/>
  <c r="AG767" i="25"/>
  <c r="AC768" i="25"/>
  <c r="AD768" i="25"/>
  <c r="AE768" i="25"/>
  <c r="AF768" i="25"/>
  <c r="AC769" i="25"/>
  <c r="AD769" i="25"/>
  <c r="AE769" i="25"/>
  <c r="AF769" i="25"/>
  <c r="AG769" i="25"/>
  <c r="AC770" i="25"/>
  <c r="AD770" i="25"/>
  <c r="AE770" i="25"/>
  <c r="AF770" i="25"/>
  <c r="AC771" i="25"/>
  <c r="AD771" i="25"/>
  <c r="AE771" i="25"/>
  <c r="AF771" i="25"/>
  <c r="AG771" i="25"/>
  <c r="AC772" i="25"/>
  <c r="AD772" i="25"/>
  <c r="AE772" i="25"/>
  <c r="AF772" i="25"/>
  <c r="AC773" i="25"/>
  <c r="AD773" i="25"/>
  <c r="AE773" i="25"/>
  <c r="AF773" i="25"/>
  <c r="AG773" i="25"/>
  <c r="AC774" i="25"/>
  <c r="AD774" i="25"/>
  <c r="AE774" i="25"/>
  <c r="AF774" i="25"/>
  <c r="AC775" i="25"/>
  <c r="AD775" i="25"/>
  <c r="AE775" i="25"/>
  <c r="AF775" i="25"/>
  <c r="AG775" i="25"/>
  <c r="AC776" i="25"/>
  <c r="AD776" i="25"/>
  <c r="AE776" i="25"/>
  <c r="AF776" i="25"/>
  <c r="AC777" i="25"/>
  <c r="AD777" i="25"/>
  <c r="AE777" i="25"/>
  <c r="AF777" i="25"/>
  <c r="AG777" i="25"/>
  <c r="AC778" i="25"/>
  <c r="AD778" i="25"/>
  <c r="AE778" i="25"/>
  <c r="AF778" i="25"/>
  <c r="AC779" i="25"/>
  <c r="AD779" i="25"/>
  <c r="AE779" i="25"/>
  <c r="AF779" i="25"/>
  <c r="AG779" i="25"/>
  <c r="AC780" i="25"/>
  <c r="AD780" i="25"/>
  <c r="AE780" i="25"/>
  <c r="AF780" i="25"/>
  <c r="AC781" i="25"/>
  <c r="AD781" i="25"/>
  <c r="AE781" i="25"/>
  <c r="AF781" i="25"/>
  <c r="AG781" i="25"/>
  <c r="AC782" i="25"/>
  <c r="AD782" i="25"/>
  <c r="AE782" i="25"/>
  <c r="AF782" i="25"/>
  <c r="AC783" i="25"/>
  <c r="AD783" i="25"/>
  <c r="AE783" i="25"/>
  <c r="AF783" i="25"/>
  <c r="AG783" i="25"/>
  <c r="AC784" i="25"/>
  <c r="AD784" i="25"/>
  <c r="AE784" i="25"/>
  <c r="AF784" i="25"/>
  <c r="AC785" i="25"/>
  <c r="AD785" i="25"/>
  <c r="AE785" i="25"/>
  <c r="AF785" i="25"/>
  <c r="AG785" i="25"/>
  <c r="AC786" i="25"/>
  <c r="AD786" i="25"/>
  <c r="AE786" i="25"/>
  <c r="AF786" i="25"/>
  <c r="AC787" i="25"/>
  <c r="AD787" i="25"/>
  <c r="AE787" i="25"/>
  <c r="AF787" i="25"/>
  <c r="AG787" i="25"/>
  <c r="AC788" i="25"/>
  <c r="AD788" i="25"/>
  <c r="AE788" i="25"/>
  <c r="AF788" i="25"/>
  <c r="AC789" i="25"/>
  <c r="AD789" i="25"/>
  <c r="AE789" i="25"/>
  <c r="AF789" i="25"/>
  <c r="AG789" i="25"/>
  <c r="AC790" i="25"/>
  <c r="AD790" i="25"/>
  <c r="AE790" i="25"/>
  <c r="AF790" i="25"/>
  <c r="AC791" i="25"/>
  <c r="AD791" i="25"/>
  <c r="AE791" i="25"/>
  <c r="AF791" i="25"/>
  <c r="AG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G794" i="25"/>
  <c r="AC795" i="25"/>
  <c r="AD795" i="25"/>
  <c r="AE795" i="25"/>
  <c r="AF795" i="25"/>
  <c r="AC803" i="25"/>
  <c r="AD803" i="25"/>
  <c r="AE803" i="25"/>
  <c r="AF803" i="25"/>
  <c r="AG803" i="25"/>
  <c r="AC804" i="25"/>
  <c r="AD804" i="25"/>
  <c r="AE804" i="25"/>
  <c r="AF804" i="25"/>
  <c r="AC805" i="25"/>
  <c r="AD805" i="25"/>
  <c r="AE805" i="25"/>
  <c r="AF805" i="25"/>
  <c r="AG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G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G846" i="25"/>
  <c r="AC847" i="25"/>
  <c r="AD847" i="25"/>
  <c r="AE847" i="25"/>
  <c r="AF847" i="25"/>
  <c r="AC848" i="25"/>
  <c r="AD848" i="25"/>
  <c r="AE848" i="25"/>
  <c r="AF848" i="25"/>
  <c r="AG848" i="25"/>
  <c r="AC849" i="25"/>
  <c r="AD849" i="25"/>
  <c r="AE849" i="25"/>
  <c r="AF849" i="25"/>
  <c r="AC850" i="25"/>
  <c r="AD850" i="25"/>
  <c r="AE850" i="25"/>
  <c r="AF850" i="25"/>
  <c r="AG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G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G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G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G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G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G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G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G888" i="25"/>
  <c r="AC889" i="25"/>
  <c r="AD889" i="25"/>
  <c r="AE889" i="25"/>
  <c r="AF889" i="25"/>
  <c r="AC890" i="25"/>
  <c r="AD890" i="25"/>
  <c r="AE890" i="25"/>
  <c r="AF890" i="25"/>
  <c r="AG890" i="25"/>
  <c r="AC891" i="25"/>
  <c r="AD891" i="25"/>
  <c r="AE891" i="25"/>
  <c r="AF891" i="25"/>
  <c r="AC892" i="25"/>
  <c r="AD892" i="25"/>
  <c r="AE892" i="25"/>
  <c r="AF892" i="25"/>
  <c r="AG892" i="25"/>
  <c r="AC893" i="25"/>
  <c r="AD893" i="25"/>
  <c r="AE893" i="25"/>
  <c r="AF893" i="25"/>
  <c r="AC894" i="25"/>
  <c r="AD894" i="25"/>
  <c r="AE894" i="25"/>
  <c r="AF894" i="25"/>
  <c r="AG894" i="25"/>
  <c r="AC895" i="25"/>
  <c r="AD895" i="25"/>
  <c r="AE895" i="25"/>
  <c r="AF895" i="25"/>
  <c r="AC896" i="25"/>
  <c r="AD896" i="25"/>
  <c r="AE896" i="25"/>
  <c r="AF896" i="25"/>
  <c r="AG896" i="25"/>
  <c r="AC897" i="25"/>
  <c r="AD897" i="25"/>
  <c r="AE897" i="25"/>
  <c r="AF897" i="25"/>
  <c r="AC898" i="25"/>
  <c r="AD898" i="25"/>
  <c r="AE898" i="25"/>
  <c r="AF898" i="25"/>
  <c r="AG898" i="25"/>
  <c r="AC899" i="25"/>
  <c r="AD899" i="25"/>
  <c r="AE899" i="25"/>
  <c r="AF899" i="25"/>
  <c r="AC900" i="25"/>
  <c r="AD900" i="25"/>
  <c r="AE900" i="25"/>
  <c r="AF900" i="25"/>
  <c r="AG900" i="25"/>
  <c r="AC901" i="25"/>
  <c r="AD901" i="25"/>
  <c r="AE901" i="25"/>
  <c r="AF901" i="25"/>
  <c r="AC902" i="25"/>
  <c r="AD902" i="25"/>
  <c r="AE902" i="25"/>
  <c r="AF902" i="25"/>
  <c r="AG902" i="25"/>
  <c r="AC903" i="25"/>
  <c r="AD903" i="25"/>
  <c r="AE903" i="25"/>
  <c r="AF903" i="25"/>
  <c r="AC904" i="25"/>
  <c r="AD904" i="25"/>
  <c r="AE904" i="25"/>
  <c r="AF904" i="25"/>
  <c r="AG904" i="25"/>
  <c r="AC905" i="25"/>
  <c r="AD905" i="25"/>
  <c r="AE905" i="25"/>
  <c r="AF905" i="25"/>
  <c r="AC906" i="25"/>
  <c r="AD906" i="25"/>
  <c r="AE906" i="25"/>
  <c r="AF906" i="25"/>
  <c r="AG906" i="25"/>
  <c r="AC907" i="25"/>
  <c r="AD907" i="25"/>
  <c r="AE907" i="25"/>
  <c r="AF907" i="25"/>
  <c r="AC908" i="25"/>
  <c r="AD908" i="25"/>
  <c r="AE908" i="25"/>
  <c r="AF908" i="25"/>
  <c r="AG908" i="25"/>
  <c r="AC909" i="25"/>
  <c r="AD909" i="25"/>
  <c r="AE909" i="25"/>
  <c r="AF909" i="25"/>
  <c r="AC910" i="25"/>
  <c r="AD910" i="25"/>
  <c r="AE910" i="25"/>
  <c r="AF910" i="25"/>
  <c r="AG910" i="25"/>
  <c r="AC911" i="25"/>
  <c r="AD911" i="25"/>
  <c r="AE911" i="25"/>
  <c r="AF911" i="25"/>
  <c r="AC912" i="25"/>
  <c r="AD912" i="25"/>
  <c r="AE912" i="25"/>
  <c r="AF912" i="25"/>
  <c r="AG912" i="25"/>
  <c r="AC913" i="25"/>
  <c r="AD913" i="25"/>
  <c r="AE913" i="25"/>
  <c r="AF913" i="25"/>
  <c r="AC914" i="25"/>
  <c r="AD914" i="25"/>
  <c r="AE914" i="25"/>
  <c r="AF914" i="25"/>
  <c r="AG914" i="25"/>
  <c r="AC915" i="25"/>
  <c r="AD915" i="25"/>
  <c r="AE915" i="25"/>
  <c r="AF915" i="25"/>
  <c r="AC916" i="25"/>
  <c r="AD916" i="25"/>
  <c r="AE916" i="25"/>
  <c r="AF916" i="25"/>
  <c r="AG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G919" i="25"/>
  <c r="AC920" i="25"/>
  <c r="AD920" i="25"/>
  <c r="AE920" i="25"/>
  <c r="AF920" i="25"/>
  <c r="AC928" i="25"/>
  <c r="AD928" i="25"/>
  <c r="AE928" i="25"/>
  <c r="AF928" i="25"/>
  <c r="AG928" i="25"/>
  <c r="AC929" i="25"/>
  <c r="AD929" i="25"/>
  <c r="AE929" i="25"/>
  <c r="AF929" i="25"/>
  <c r="AC930" i="25"/>
  <c r="AD930" i="25"/>
  <c r="AE930" i="25"/>
  <c r="AF930" i="25"/>
  <c r="AG930" i="25"/>
  <c r="AC931" i="25"/>
  <c r="AD931" i="25"/>
  <c r="AE931" i="25"/>
  <c r="AF931" i="25"/>
  <c r="AC932" i="25"/>
  <c r="AD932" i="25"/>
  <c r="AE932" i="25"/>
  <c r="AF932" i="25"/>
  <c r="AG932" i="25"/>
  <c r="AC933" i="25"/>
  <c r="AD933" i="25"/>
  <c r="AE933" i="25"/>
  <c r="AF933" i="25"/>
  <c r="AC934" i="25"/>
  <c r="AD934" i="25"/>
  <c r="AE934" i="25"/>
  <c r="AF934" i="25"/>
  <c r="AG934" i="25"/>
  <c r="AC935" i="25"/>
  <c r="AD935" i="25"/>
  <c r="AE935" i="25"/>
  <c r="AF935" i="25"/>
  <c r="AC936" i="25"/>
  <c r="AD936" i="25"/>
  <c r="AE936" i="25"/>
  <c r="AF936" i="25"/>
  <c r="AG936" i="25"/>
  <c r="AC937" i="25"/>
  <c r="AD937" i="25"/>
  <c r="AE937" i="25"/>
  <c r="AF937" i="25"/>
  <c r="AC938" i="25"/>
  <c r="AD938" i="25"/>
  <c r="AE938" i="25"/>
  <c r="AF938" i="25"/>
  <c r="AG938" i="25"/>
  <c r="AC939" i="25"/>
  <c r="AD939" i="25"/>
  <c r="AE939" i="25"/>
  <c r="AF939" i="25"/>
  <c r="AC940" i="25"/>
  <c r="AD940" i="25"/>
  <c r="AE940" i="25"/>
  <c r="AF940" i="25"/>
  <c r="AG940" i="25"/>
  <c r="AC941" i="25"/>
  <c r="AD941" i="25"/>
  <c r="AE941" i="25"/>
  <c r="AF941" i="25"/>
  <c r="AC942" i="25"/>
  <c r="AD942" i="25"/>
  <c r="AE942" i="25"/>
  <c r="AF942" i="25"/>
  <c r="AG942" i="25"/>
  <c r="AC943" i="25"/>
  <c r="AD943" i="25"/>
  <c r="AE943" i="25"/>
  <c r="AF943" i="25"/>
  <c r="AC944" i="25"/>
  <c r="AD944" i="25"/>
  <c r="AE944" i="25"/>
  <c r="AF944" i="25"/>
  <c r="AG944" i="25"/>
  <c r="AC945" i="25"/>
  <c r="AD945" i="25"/>
  <c r="AE945" i="25"/>
  <c r="AF945" i="25"/>
  <c r="AC946" i="25"/>
  <c r="AD946" i="25"/>
  <c r="AE946" i="25"/>
  <c r="AF946" i="25"/>
  <c r="AG946" i="25"/>
  <c r="AC947" i="25"/>
  <c r="AD947" i="25"/>
  <c r="AE947" i="25"/>
  <c r="AF947" i="25"/>
  <c r="AC948" i="25"/>
  <c r="AD948" i="25"/>
  <c r="AE948" i="25"/>
  <c r="AF948" i="25"/>
  <c r="AG948" i="25"/>
  <c r="AC949" i="25"/>
  <c r="AD949" i="25"/>
  <c r="AE949" i="25"/>
  <c r="AF949" i="25"/>
  <c r="AC950" i="25"/>
  <c r="AD950" i="25"/>
  <c r="AE950" i="25"/>
  <c r="AF950" i="25"/>
  <c r="AG950" i="25"/>
  <c r="AC951" i="25"/>
  <c r="AD951" i="25"/>
  <c r="AE951" i="25"/>
  <c r="AF951" i="25"/>
  <c r="AC952" i="25"/>
  <c r="AD952" i="25"/>
  <c r="AE952" i="25"/>
  <c r="AF952" i="25"/>
  <c r="AG952" i="25"/>
  <c r="AC953" i="25"/>
  <c r="AD953" i="25"/>
  <c r="AE953" i="25"/>
  <c r="AF953" i="25"/>
  <c r="AC954" i="25"/>
  <c r="AD954" i="25"/>
  <c r="AE954" i="25"/>
  <c r="AF954" i="25"/>
  <c r="AG954" i="25"/>
  <c r="AC955" i="25"/>
  <c r="AD955" i="25"/>
  <c r="AE955" i="25"/>
  <c r="AF955" i="25"/>
  <c r="AC956" i="25"/>
  <c r="AD956" i="25"/>
  <c r="AE956" i="25"/>
  <c r="AF956" i="25"/>
  <c r="AG956" i="25"/>
  <c r="AC957" i="25"/>
  <c r="AD957" i="25"/>
  <c r="AE957" i="25"/>
  <c r="AF957" i="25"/>
  <c r="AC958" i="25"/>
  <c r="AD958" i="25"/>
  <c r="AE958" i="25"/>
  <c r="AF958" i="25"/>
  <c r="AG958" i="25"/>
  <c r="AC959" i="25"/>
  <c r="AD959" i="25"/>
  <c r="AE959" i="25"/>
  <c r="AF959" i="25"/>
  <c r="AC960" i="25"/>
  <c r="AD960" i="25"/>
  <c r="AE960" i="25"/>
  <c r="AF960" i="25"/>
  <c r="AG960" i="25"/>
  <c r="AC961" i="25"/>
  <c r="AD961" i="25"/>
  <c r="AE961" i="25"/>
  <c r="AF961" i="25"/>
  <c r="AC970" i="25"/>
  <c r="AD970" i="25"/>
  <c r="AE970" i="25"/>
  <c r="AF970" i="25"/>
  <c r="AG970" i="25"/>
  <c r="AC971" i="25"/>
  <c r="AD971" i="25"/>
  <c r="AE971" i="25"/>
  <c r="AF971" i="25"/>
  <c r="AC972" i="25"/>
  <c r="AD972" i="25"/>
  <c r="AE972" i="25"/>
  <c r="AF972" i="25"/>
  <c r="AG972" i="25"/>
  <c r="AC973" i="25"/>
  <c r="AD973" i="25"/>
  <c r="AE973" i="25"/>
  <c r="AF973" i="25"/>
  <c r="AC974" i="25"/>
  <c r="AD974" i="25"/>
  <c r="AE974" i="25"/>
  <c r="AF974" i="25"/>
  <c r="AG974" i="25"/>
  <c r="AC975" i="25"/>
  <c r="AD975" i="25"/>
  <c r="AE975" i="25"/>
  <c r="AF975" i="25"/>
  <c r="AC976" i="25"/>
  <c r="AD976" i="25"/>
  <c r="AE976" i="25"/>
  <c r="AF976" i="25"/>
  <c r="AG976" i="25"/>
  <c r="AC977" i="25"/>
  <c r="AD977" i="25"/>
  <c r="AE977" i="25"/>
  <c r="AF977" i="25"/>
  <c r="AC978" i="25"/>
  <c r="AD978" i="25"/>
  <c r="AE978" i="25"/>
  <c r="AF978" i="25"/>
  <c r="AG978" i="25"/>
  <c r="AC979" i="25"/>
  <c r="AD979" i="25"/>
  <c r="AE979" i="25"/>
  <c r="AF979" i="25"/>
  <c r="AC980" i="25"/>
  <c r="AD980" i="25"/>
  <c r="AE980" i="25"/>
  <c r="AF980" i="25"/>
  <c r="AG980" i="25"/>
  <c r="AC981" i="25"/>
  <c r="AD981" i="25"/>
  <c r="AE981" i="25"/>
  <c r="AF981" i="25"/>
  <c r="AC982" i="25"/>
  <c r="AD982" i="25"/>
  <c r="AE982" i="25"/>
  <c r="AF982" i="25"/>
  <c r="AG982" i="25"/>
  <c r="AC983" i="25"/>
  <c r="AD983" i="25"/>
  <c r="AE983" i="25"/>
  <c r="AF983" i="25"/>
  <c r="AC984" i="25"/>
  <c r="AD984" i="25"/>
  <c r="AE984" i="25"/>
  <c r="AF984" i="25"/>
  <c r="AG984" i="25"/>
  <c r="AC985" i="25"/>
  <c r="AD985" i="25"/>
  <c r="AE985" i="25"/>
  <c r="AF985" i="25"/>
  <c r="AC986" i="25"/>
  <c r="AD986" i="25"/>
  <c r="AE986" i="25"/>
  <c r="AF986" i="25"/>
  <c r="AG986" i="25"/>
  <c r="AC987" i="25"/>
  <c r="AD987" i="25"/>
  <c r="AE987" i="25"/>
  <c r="AF987" i="25"/>
  <c r="AC988" i="25"/>
  <c r="AD988" i="25"/>
  <c r="AE988" i="25"/>
  <c r="AF988" i="25"/>
  <c r="AG988" i="25"/>
  <c r="AC989" i="25"/>
  <c r="AD989" i="25"/>
  <c r="AE989" i="25"/>
  <c r="AF989" i="25"/>
  <c r="AC990" i="25"/>
  <c r="AD990" i="25"/>
  <c r="AE990" i="25"/>
  <c r="AF990" i="25"/>
  <c r="AG990" i="25"/>
  <c r="AC991" i="25"/>
  <c r="AD991" i="25"/>
  <c r="AE991" i="25"/>
  <c r="AF991" i="25"/>
  <c r="AC992" i="25"/>
  <c r="AD992" i="25"/>
  <c r="AE992" i="25"/>
  <c r="AF992" i="25"/>
  <c r="AG992" i="25"/>
  <c r="AC993" i="25"/>
  <c r="AD993" i="25"/>
  <c r="AE993" i="25"/>
  <c r="AF993" i="25"/>
  <c r="AC994" i="25"/>
  <c r="AD994" i="25"/>
  <c r="AE994" i="25"/>
  <c r="AF994" i="25"/>
  <c r="AG994" i="25"/>
  <c r="AC995" i="25"/>
  <c r="AD995" i="25"/>
  <c r="AE995" i="25"/>
  <c r="AF995" i="25"/>
  <c r="AC996" i="25"/>
  <c r="AD996" i="25"/>
  <c r="AE996" i="25"/>
  <c r="AF996" i="25"/>
  <c r="AG996" i="25"/>
  <c r="AC997" i="25"/>
  <c r="AD997" i="25"/>
  <c r="AE997" i="25"/>
  <c r="AF997" i="25"/>
  <c r="AC998" i="25"/>
  <c r="AD998" i="25"/>
  <c r="AE998" i="25"/>
  <c r="AF998" i="25"/>
  <c r="AG998" i="25"/>
  <c r="AC999" i="25"/>
  <c r="AD999" i="25"/>
  <c r="AE999" i="25"/>
  <c r="AF999" i="25"/>
  <c r="AC1000" i="25"/>
  <c r="AD1000" i="25"/>
  <c r="AE1000" i="25"/>
  <c r="AF1000" i="25"/>
  <c r="AG1000" i="25"/>
  <c r="AC1001" i="25"/>
  <c r="AD1001" i="25"/>
  <c r="AE1001" i="25"/>
  <c r="AF1001" i="25"/>
  <c r="AC1002" i="25"/>
  <c r="AD1002" i="25"/>
  <c r="AE1002" i="25"/>
  <c r="AF1002" i="25"/>
  <c r="AG1002" i="25"/>
  <c r="AC1003" i="25"/>
  <c r="AD1003" i="25"/>
  <c r="AE1003" i="25"/>
  <c r="AF1003" i="25"/>
  <c r="AC1011" i="25"/>
  <c r="AD1011" i="25"/>
  <c r="AE1011" i="25"/>
  <c r="AF1011" i="25"/>
  <c r="AG1011" i="25"/>
  <c r="AC1012" i="25"/>
  <c r="AD1012" i="25"/>
  <c r="AE1012" i="25"/>
  <c r="AF1012" i="25"/>
  <c r="AC1013" i="25"/>
  <c r="AD1013" i="25"/>
  <c r="AE1013" i="25"/>
  <c r="AF1013" i="25"/>
  <c r="AG1013" i="25"/>
  <c r="AC1014" i="25"/>
  <c r="AD1014" i="25"/>
  <c r="AE1014" i="25"/>
  <c r="AF1014" i="25"/>
  <c r="AC1015" i="25"/>
  <c r="AD1015" i="25"/>
  <c r="AE1015" i="25"/>
  <c r="AF1015" i="25"/>
  <c r="AG1015" i="25"/>
  <c r="AC1016" i="25"/>
  <c r="AD1016" i="25"/>
  <c r="AE1016" i="25"/>
  <c r="AF1016" i="25"/>
  <c r="AC1017" i="25"/>
  <c r="AD1017" i="25"/>
  <c r="AE1017" i="25"/>
  <c r="AF1017" i="25"/>
  <c r="AG1017" i="25"/>
  <c r="AC1018" i="25"/>
  <c r="AD1018" i="25"/>
  <c r="AE1018" i="25"/>
  <c r="AF1018" i="25"/>
  <c r="AC1019" i="25"/>
  <c r="AD1019" i="25"/>
  <c r="AE1019" i="25"/>
  <c r="AF1019" i="25"/>
  <c r="AG1019" i="25"/>
  <c r="AC1020" i="25"/>
  <c r="AD1020" i="25"/>
  <c r="AE1020" i="25"/>
  <c r="AF1020" i="25"/>
  <c r="AC1021" i="25"/>
  <c r="AD1021" i="25"/>
  <c r="AE1021" i="25"/>
  <c r="AF1021" i="25"/>
  <c r="AG1021" i="25"/>
  <c r="AC1022" i="25"/>
  <c r="AD1022" i="25"/>
  <c r="AE1022" i="25"/>
  <c r="AF1022" i="25"/>
  <c r="AC1023" i="25"/>
  <c r="AD1023" i="25"/>
  <c r="AE1023" i="25"/>
  <c r="AF1023" i="25"/>
  <c r="AG1023" i="25"/>
  <c r="AC1024" i="25"/>
  <c r="AD1024" i="25"/>
  <c r="AE1024" i="25"/>
  <c r="AF1024" i="25"/>
  <c r="AC1025" i="25"/>
  <c r="AD1025" i="25"/>
  <c r="AE1025" i="25"/>
  <c r="AF1025" i="25"/>
  <c r="AG1025" i="25"/>
  <c r="AC1026" i="25"/>
  <c r="AD1026" i="25"/>
  <c r="AE1026" i="25"/>
  <c r="AF1026" i="25"/>
  <c r="AC1027" i="25"/>
  <c r="AD1027" i="25"/>
  <c r="AE1027" i="25"/>
  <c r="AF1027" i="25"/>
  <c r="AG1027" i="25"/>
  <c r="AC1028" i="25"/>
  <c r="AD1028" i="25"/>
  <c r="AE1028" i="25"/>
  <c r="AF1028" i="25"/>
  <c r="AC1029" i="25"/>
  <c r="AD1029" i="25"/>
  <c r="AE1029" i="25"/>
  <c r="AF1029" i="25"/>
  <c r="AG1029" i="25"/>
  <c r="AC1030" i="25"/>
  <c r="AD1030" i="25"/>
  <c r="AE1030" i="25"/>
  <c r="AF1030" i="25"/>
  <c r="AC1031" i="25"/>
  <c r="AD1031" i="25"/>
  <c r="AE1031" i="25"/>
  <c r="AF1031" i="25"/>
  <c r="AG1031" i="25"/>
  <c r="AC1032" i="25"/>
  <c r="AD1032" i="25"/>
  <c r="AE1032" i="25"/>
  <c r="AF1032" i="25"/>
  <c r="AC1033" i="25"/>
  <c r="AD1033" i="25"/>
  <c r="AE1033" i="25"/>
  <c r="AF1033" i="25"/>
  <c r="AG1033" i="25"/>
  <c r="AC1034" i="25"/>
  <c r="AD1034" i="25"/>
  <c r="AE1034" i="25"/>
  <c r="AF1034" i="25"/>
  <c r="AC1035" i="25"/>
  <c r="AD1035" i="25"/>
  <c r="AE1035" i="25"/>
  <c r="AF1035" i="25"/>
  <c r="AG1035" i="25"/>
  <c r="AC1036" i="25"/>
  <c r="AD1036" i="25"/>
  <c r="AE1036" i="25"/>
  <c r="AF1036" i="25"/>
  <c r="AC1037" i="25"/>
  <c r="AD1037" i="25"/>
  <c r="AE1037" i="25"/>
  <c r="AF1037" i="25"/>
  <c r="AG1037" i="25"/>
  <c r="AC1038" i="25"/>
  <c r="AD1038" i="25"/>
  <c r="AE1038" i="25"/>
  <c r="AF1038" i="25"/>
  <c r="AC1039" i="25"/>
  <c r="AD1039" i="25"/>
  <c r="AE1039" i="25"/>
  <c r="AF1039" i="25"/>
  <c r="AG1039" i="25"/>
  <c r="AC1040" i="25"/>
  <c r="AD1040" i="25"/>
  <c r="AE1040" i="25"/>
  <c r="AF1040" i="25"/>
  <c r="AC1041" i="25"/>
  <c r="AD1041" i="25"/>
  <c r="AE1041" i="25"/>
  <c r="AF1041" i="25"/>
  <c r="AG1041" i="25"/>
  <c r="AC1042" i="25"/>
  <c r="AD1042" i="25"/>
  <c r="AE1042" i="25"/>
  <c r="AF1042" i="25"/>
  <c r="AC1043" i="25"/>
  <c r="AD1043" i="25"/>
  <c r="AE1043" i="25"/>
  <c r="AF1043" i="25"/>
  <c r="AG1043" i="25"/>
  <c r="AC1044" i="25"/>
  <c r="AD1044" i="25"/>
  <c r="AE1044" i="25"/>
  <c r="AF1044" i="25"/>
  <c r="AG920" i="23" l="1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AB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AB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1043" i="23" l="1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<sst xmlns="http://schemas.openxmlformats.org/spreadsheetml/2006/main" count="6002" uniqueCount="295">
  <si>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</si>
  <si>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</si>
  <si>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</si>
  <si>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</si>
  <si>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</si>
  <si>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</si>
  <si>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</si>
  <si>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</si>
  <si>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</si>
  <si>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</si>
  <si>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</si>
  <si>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</si>
  <si>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</si>
  <si>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</si>
  <si>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</si>
  <si>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</si>
  <si>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</si>
  <si>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</si>
  <si>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</si>
  <si>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</si>
  <si>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</si>
  <si>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</si>
  <si>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</si>
  <si>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</si>
  <si>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</si>
  <si>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</si>
  <si>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</si>
  <si>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</si>
  <si>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</si>
  <si>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</si>
  <si>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ЊИСОР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</si>
  <si>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</si>
  <si>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</si>
  <si>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</si>
  <si>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</si>
  <si>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</si>
  <si>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</si>
  <si>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</si>
  <si>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</si>
  <si>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</si>
  <si>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</si>
  <si>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</si>
  <si>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</si>
  <si>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</si>
  <si>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</si>
  <si>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</si>
  <si>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</si>
  <si>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</si>
  <si>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</si>
  <si>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</si>
  <si>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</si>
  <si>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</si>
  <si>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</si>
  <si>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</si>
  <si>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</si>
  <si>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</si>
  <si>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</si>
  <si>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</si>
  <si>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</si>
  <si>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</si>
  <si>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</si>
  <si>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</si>
  <si>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</si>
  <si>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</si>
  <si>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</si>
  <si>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</si>
  <si>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</si>
  <si>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</si>
  <si>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</si>
  <si>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</si>
  <si>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</si>
  <si>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</si>
  <si>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</si>
  <si>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</si>
  <si>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</si>
  <si>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</si>
  <si>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</si>
  <si>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</si>
  <si>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</si>
  <si>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</si>
  <si>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</si>
  <si>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</si>
  <si>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</si>
  <si>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</si>
  <si>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</si>
  <si>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</si>
  <si>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</si>
  <si>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</si>
  <si>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</si>
  <si>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</si>
  <si>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</si>
  <si>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</si>
  <si>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</si>
  <si>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</si>
  <si>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</si>
  <si>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</si>
  <si>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</si>
  <si>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</si>
  <si>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</si>
  <si>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</si>
  <si>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</si>
  <si>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</si>
  <si>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</si>
  <si>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</si>
  <si>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</si>
  <si>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</si>
  <si>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</si>
  <si>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</si>
  <si>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</si>
  <si>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</si>
  <si>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</si>
  <si>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</si>
  <si>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</si>
  <si>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</si>
  <si>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</si>
  <si>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</si>
  <si>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</si>
  <si>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</si>
  <si>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</si>
  <si>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</si>
  <si>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</si>
  <si>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</si>
  <si>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</si>
  <si>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</si>
  <si>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</si>
  <si>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</si>
  <si>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</si>
  <si>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</si>
  <si>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</si>
  <si>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</si>
  <si>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</si>
  <si>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</si>
  <si>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</si>
  <si>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</si>
  <si>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</si>
  <si>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</si>
  <si>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</si>
  <si>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</si>
  <si>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</si>
  <si>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</si>
  <si>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</si>
  <si>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</si>
  <si>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</si>
  <si>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</si>
  <si>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</si>
  <si>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</si>
  <si>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</si>
  <si>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</si>
  <si>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</si>
  <si>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</si>
  <si>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</si>
  <si>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</si>
  <si>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</si>
  <si>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</si>
  <si>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</si>
  <si>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</si>
  <si>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Нархњои миёнаи мањсулоти озуќаворї, машруботи спиртї ва сўзишворї  дар  бозорњои шањру ноњияњои љумњурї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</si>
  <si>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</si>
  <si>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</si>
  <si>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</si>
  <si>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</si>
  <si>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</si>
  <si>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</si>
  <si>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</si>
  <si>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</si>
  <si>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</si>
  <si>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</si>
  <si>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</si>
  <si>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</si>
  <si>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</si>
  <si>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</si>
  <si>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</si>
  <si>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</si>
  <si>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</si>
  <si>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</si>
  <si>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</si>
  <si>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</si>
  <si>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</si>
  <si>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</si>
  <si>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</si>
  <si>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</si>
  <si>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</si>
  <si>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</si>
  <si>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</si>
  <si>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</si>
  <si>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</si>
  <si>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</si>
  <si>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</si>
  <si>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</si>
  <si>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</si>
  <si>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</si>
  <si>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</si>
  <si>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</si>
  <si>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</si>
  <si>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</si>
  <si>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</si>
  <si>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</si>
  <si>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</si>
  <si>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</si>
  <si>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</si>
  <si>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</si>
  <si>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</si>
  <si>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</si>
  <si>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</si>
  <si>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</si>
  <si>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</si>
  <si>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</si>
  <si>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</si>
  <si>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</si>
  <si>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</si>
  <si>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</si>
  <si>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</si>
  <si>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</si>
  <si>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</si>
  <si>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</si>
  <si>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</si>
  <si>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</si>
  <si>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</si>
  <si>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</si>
  <si>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</si>
  <si>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</si>
  <si>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</si>
  <si>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</si>
  <si>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</si>
  <si>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</si>
  <si>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</si>
  <si>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</si>
  <si>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</si>
  <si>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</si>
  <si>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</si>
  <si>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</si>
  <si>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</si>
  <si>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</si>
  <si>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</si>
  <si>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</si>
  <si>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</si>
  <si>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</si>
  <si>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</si>
  <si>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</si>
  <si>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</si>
  <si>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</si>
  <si>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</si>
  <si>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</si>
  <si>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</si>
  <si>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</si>
  <si>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</si>
  <si>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</si>
  <si>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</si>
  <si>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</si>
  <si>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</si>
  <si>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</si>
  <si>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</si>
  <si>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</si>
  <si>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</si>
  <si>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</si>
  <si>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</si>
  <si>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</si>
  <si>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</si>
  <si>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</si>
  <si>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</si>
  <si>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</si>
  <si>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</si>
  <si>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</si>
  <si>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KHUJAND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</si>
  <si>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</si>
  <si>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</si>
  <si>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</si>
  <si>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</si>
  <si>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</si>
  <si>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</si>
  <si>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</si>
  <si>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</si>
  <si>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</si>
  <si>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</si>
  <si>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</si>
  <si>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</si>
  <si>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</si>
  <si>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</si>
  <si>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</si>
  <si>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</si>
  <si>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</si>
  <si>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</si>
  <si>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</si>
  <si>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</si>
  <si>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</si>
  <si>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</si>
  <si>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</si>
  <si>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</si>
  <si>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</si>
  <si>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</si>
  <si>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</si>
  <si>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</si>
  <si>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</si>
  <si>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</si>
  <si>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The average prices of food production, alcohool and fuel on markets  of cities and regions of the republic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</si>
</sst>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3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0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right"/>
    </xf>
    <xf numFmtId="0" fontId="9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58"/>
  <sheetViews>
    <sheetView zoomScale="70" zoomScaleNormal="70" zoomScaleSheetLayoutView="70" workbookViewId="0">
      <pane ySplit="4" topLeftCell="A5" activePane="bottomLeft" state="frozen"/>
      <selection pane="bottomLeft" activeCell="A5" sqref="A5"/>
    </sheetView>
  </sheetViews>
  <sheetFormatPr defaultColWidth="9.109375" defaultRowHeight="18" outlineLevelCol="1" x14ac:dyDescent="0.35"/>
  <cols>
    <col min="1" max="1" width="8.88671875" style="215" customWidth="1"/>
    <col min="2" max="2" width="40.44140625" style="143" customWidth="1"/>
    <col min="3" max="6" width="11.5546875" style="143" customWidth="1" outlineLevel="1"/>
    <col min="7" max="7" width="11.5546875" style="152" customWidth="1" outlineLevel="1"/>
    <col min="8" max="8" width="13.5546875" style="143" customWidth="1" outlineLevel="1"/>
    <col min="9" max="9" width="15.44140625" style="143" customWidth="1" outlineLevel="1"/>
    <col min="10" max="10" width="12.44140625" style="143" customWidth="1" outlineLevel="1"/>
    <col min="11" max="11" width="11.5546875" style="143" customWidth="1" outlineLevel="1"/>
    <col min="12" max="12" width="11.5546875" style="152" customWidth="1" outlineLevel="1"/>
    <col min="13" max="13" width="11.109375" style="143" customWidth="1" outlineLevel="1"/>
    <col min="14" max="14" width="11.5546875" style="143" customWidth="1" outlineLevel="1"/>
    <col min="15" max="16" width="11.5546875" style="143" customWidth="1"/>
    <col min="17" max="17" width="11.5546875" style="152" customWidth="1"/>
    <col min="18" max="22" width="11.5546875" style="143" customWidth="1"/>
    <col min="23" max="23" width="11.5546875" style="152" customWidth="1"/>
    <col min="24" max="27" width="11.5546875" style="143" customWidth="1"/>
    <col min="28" max="28" width="11.5546875" style="152" customWidth="1"/>
    <col min="29" max="32" width="11.5546875" style="143" customWidth="1"/>
    <col min="33" max="33" width="11.5546875" style="152" customWidth="1"/>
    <col min="34" max="39" width="11.5546875" style="1" customWidth="1"/>
    <col min="40" max="16384" width="9.109375" style="1"/>
  </cols>
  <sheetData>
    <row r="1" spans="1:39" s="57" customFormat="1" ht="17.399999999999999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</row>
    <row r="2" spans="1:39" s="57" customFormat="1" ht="17.399999999999999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</row>
    <row r="3" spans="1:39" s="57" customFormat="1" ht="17.399999999999999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</row>
    <row r="4" spans="1:39" s="56" customFormat="1" x14ac:dyDescent="0.35">
      <c r="A4" s="204"/>
      <c r="B4" s="194"/>
      <c r="C4" s="143"/>
      <c r="D4" s="143"/>
      <c r="E4" s="143"/>
      <c r="F4" s="143"/>
      <c r="G4" s="152"/>
      <c r="H4" s="143"/>
      <c r="I4" s="143"/>
      <c r="J4" s="143"/>
      <c r="K4" s="143"/>
      <c r="L4" s="152"/>
      <c r="M4" s="143"/>
      <c r="N4" s="143"/>
      <c r="O4" s="143"/>
      <c r="P4" s="143"/>
      <c r="Q4" s="152"/>
      <c r="R4" s="143"/>
      <c r="S4" s="143"/>
      <c r="T4" s="143"/>
      <c r="U4" s="143"/>
      <c r="V4" s="143"/>
      <c r="W4" s="152"/>
      <c r="X4" s="143"/>
      <c r="Y4" s="143"/>
      <c r="Z4" s="143"/>
      <c r="AA4" s="143"/>
      <c r="AB4" s="152"/>
      <c r="AC4" s="143"/>
      <c r="AD4" s="143"/>
      <c r="AE4" s="143"/>
      <c r="AF4" s="143"/>
      <c r="AG4" s="152"/>
    </row>
    <row r="5" spans="1:39" ht="24.6" x14ac:dyDescent="0.4">
      <c r="A5" s="184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6"/>
      <c r="L5" s="168"/>
      <c r="M5" s="136"/>
      <c r="N5" s="136"/>
      <c r="O5" s="136"/>
      <c r="P5" s="136"/>
      <c r="Q5" s="168"/>
      <c r="R5" s="136"/>
      <c r="S5" s="136"/>
      <c r="T5" s="136"/>
      <c r="U5" s="136"/>
      <c r="V5" s="136"/>
      <c r="W5" s="168"/>
      <c r="X5" s="136"/>
      <c r="Y5" s="136"/>
      <c r="Z5" s="136"/>
      <c r="AA5" s="136"/>
      <c r="AB5" s="168"/>
      <c r="AC5" s="136"/>
      <c r="AD5" s="136"/>
      <c r="AE5" s="136"/>
      <c r="AF5" s="136"/>
      <c r="AG5" s="168"/>
    </row>
    <row r="6" spans="1:39" x14ac:dyDescent="0.35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168"/>
      <c r="M6" s="137"/>
      <c r="N6" s="137"/>
      <c r="O6" s="137"/>
      <c r="P6" s="137"/>
      <c r="R6" s="137"/>
      <c r="S6" s="137"/>
      <c r="T6" s="137"/>
      <c r="U6" s="137"/>
      <c r="V6" s="137"/>
      <c r="W6" s="168"/>
      <c r="X6" s="137"/>
      <c r="Y6" s="137"/>
      <c r="Z6" s="137"/>
      <c r="AA6" s="137"/>
      <c r="AB6" s="168"/>
      <c r="AC6" s="137"/>
      <c r="AD6" s="137"/>
      <c r="AE6" s="137"/>
      <c r="AF6" s="137"/>
      <c r="AG6" s="168"/>
    </row>
    <row r="7" spans="1:39" x14ac:dyDescent="0.35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168"/>
      <c r="M7" s="137"/>
      <c r="N7" s="137"/>
      <c r="O7" s="137"/>
      <c r="P7" s="137"/>
      <c r="R7" s="137"/>
      <c r="S7" s="137"/>
      <c r="T7" s="137"/>
      <c r="U7" s="137"/>
      <c r="V7" s="137"/>
      <c r="W7" s="168"/>
      <c r="X7" s="137"/>
      <c r="Y7" s="137"/>
      <c r="Z7" s="137"/>
      <c r="AA7" s="137"/>
      <c r="AB7" s="168"/>
      <c r="AC7" s="137"/>
      <c r="AD7" s="137"/>
      <c r="AE7" s="137"/>
      <c r="AF7" s="137"/>
      <c r="AG7" s="168"/>
    </row>
    <row r="8" spans="1:39" x14ac:dyDescent="0.35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168"/>
      <c r="M8" s="137"/>
      <c r="N8" s="137"/>
      <c r="O8" s="137"/>
      <c r="P8" s="137"/>
      <c r="R8" s="137"/>
      <c r="S8" s="137"/>
      <c r="T8" s="137"/>
      <c r="U8" s="137"/>
      <c r="V8" s="137"/>
      <c r="W8" s="168"/>
      <c r="X8" s="137"/>
      <c r="Y8" s="137"/>
      <c r="Z8" s="137"/>
      <c r="AA8" s="137"/>
      <c r="AB8" s="168"/>
      <c r="AC8" s="137"/>
      <c r="AD8" s="137"/>
      <c r="AE8" s="137"/>
      <c r="AF8" s="137"/>
      <c r="AG8" s="168"/>
    </row>
    <row r="9" spans="1:39" ht="18.75" customHeight="1" x14ac:dyDescent="0.3">
      <c r="A9" s="256" t="s">
        <v>46</v>
      </c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</row>
    <row r="10" spans="1:39" ht="17.399999999999999" x14ac:dyDescent="0.3">
      <c r="A10" s="206"/>
      <c r="B10" s="195" t="s">
        <v>4</v>
      </c>
      <c r="C10" s="253" t="s">
        <v>28</v>
      </c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5"/>
    </row>
    <row r="11" spans="1:39" ht="18" customHeight="1" x14ac:dyDescent="0.3">
      <c r="A11" s="207"/>
      <c r="B11" s="150"/>
      <c r="C11" s="247" t="s">
        <v>140</v>
      </c>
      <c r="D11" s="248"/>
      <c r="E11" s="248"/>
      <c r="F11" s="250"/>
      <c r="G11" s="245" t="s">
        <v>124</v>
      </c>
      <c r="H11" s="243" t="s">
        <v>140</v>
      </c>
      <c r="I11" s="244"/>
      <c r="J11" s="244"/>
      <c r="K11" s="249"/>
      <c r="L11" s="245" t="s">
        <v>124</v>
      </c>
      <c r="M11" s="243" t="s">
        <v>140</v>
      </c>
      <c r="N11" s="244"/>
      <c r="O11" s="244"/>
      <c r="P11" s="249"/>
      <c r="Q11" s="245" t="s">
        <v>124</v>
      </c>
      <c r="R11" s="243" t="s">
        <v>140</v>
      </c>
      <c r="S11" s="244"/>
      <c r="T11" s="244"/>
      <c r="U11" s="244"/>
      <c r="V11" s="249"/>
      <c r="W11" s="245" t="s">
        <v>124</v>
      </c>
      <c r="X11" s="243" t="s">
        <v>140</v>
      </c>
      <c r="Y11" s="244"/>
      <c r="Z11" s="244"/>
      <c r="AA11" s="244"/>
      <c r="AB11" s="245" t="s">
        <v>124</v>
      </c>
      <c r="AC11" s="243" t="s">
        <v>140</v>
      </c>
      <c r="AD11" s="244"/>
      <c r="AE11" s="244"/>
      <c r="AF11" s="244"/>
      <c r="AG11" s="245" t="s">
        <v>124</v>
      </c>
      <c r="AH11" s="243" t="s">
        <v>140</v>
      </c>
      <c r="AI11" s="244"/>
      <c r="AJ11" s="244"/>
      <c r="AK11" s="244"/>
      <c r="AL11" s="244"/>
      <c r="AM11" s="245" t="s">
        <v>124</v>
      </c>
    </row>
    <row r="12" spans="1:39" ht="17.399999999999999" x14ac:dyDescent="0.3">
      <c r="A12" s="208"/>
      <c r="B12" s="196"/>
      <c r="C12" s="138" t="s">
        <v>136</v>
      </c>
      <c r="D12" s="138" t="s">
        <v>137</v>
      </c>
      <c r="E12" s="138" t="s">
        <v>138</v>
      </c>
      <c r="F12" s="138" t="s">
        <v>139</v>
      </c>
      <c r="G12" s="246"/>
      <c r="H12" s="138" t="s">
        <v>142</v>
      </c>
      <c r="I12" s="138" t="s">
        <v>143</v>
      </c>
      <c r="J12" s="138" t="s">
        <v>144</v>
      </c>
      <c r="K12" s="138" t="s">
        <v>145</v>
      </c>
      <c r="L12" s="246"/>
      <c r="M12" s="138" t="s">
        <v>146</v>
      </c>
      <c r="N12" s="138" t="s">
        <v>147</v>
      </c>
      <c r="O12" s="138" t="s">
        <v>148</v>
      </c>
      <c r="P12" s="138" t="s">
        <v>149</v>
      </c>
      <c r="Q12" s="246"/>
      <c r="R12" s="138" t="s">
        <v>150</v>
      </c>
      <c r="S12" s="138" t="s">
        <v>151</v>
      </c>
      <c r="T12" s="138" t="s">
        <v>152</v>
      </c>
      <c r="U12" s="138" t="s">
        <v>153</v>
      </c>
      <c r="V12" s="138" t="s">
        <v>154</v>
      </c>
      <c r="W12" s="246"/>
      <c r="X12" s="138" t="s">
        <v>161</v>
      </c>
      <c r="Y12" s="138" t="s">
        <v>162</v>
      </c>
      <c r="Z12" s="138" t="s">
        <v>283</v>
      </c>
      <c r="AA12" s="138" t="s">
        <v>284</v>
      </c>
      <c r="AB12" s="246"/>
      <c r="AC12" s="138" t="s">
        <v>285</v>
      </c>
      <c r="AD12" s="138" t="s">
        <v>286</v>
      </c>
      <c r="AE12" s="138" t="s">
        <v>293</v>
      </c>
      <c r="AF12" s="138" t="s">
        <v>287</v>
      </c>
      <c r="AG12" s="246"/>
      <c r="AH12" s="138" t="s">
        <v>288</v>
      </c>
      <c r="AI12" s="138" t="s">
        <v>289</v>
      </c>
      <c r="AJ12" s="138" t="s">
        <v>290</v>
      </c>
      <c r="AK12" s="138" t="s">
        <v>291</v>
      </c>
      <c r="AL12" s="138" t="s">
        <v>292</v>
      </c>
      <c r="AM12" s="246"/>
    </row>
    <row r="13" spans="1:39" ht="17.399999999999999" x14ac:dyDescent="0.3">
      <c r="A13" s="251">
        <v>1</v>
      </c>
      <c r="B13" s="191" t="s">
        <v>168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</row>
    <row r="14" spans="1:39" ht="17.399999999999999" x14ac:dyDescent="0.3">
      <c r="A14" s="252"/>
      <c r="B14" s="191" t="s">
        <v>57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/>
      <c r="AL14" s="135"/>
      <c r="AM14" s="169">
        <f>AVERAGE(AH14:AL14)</f>
        <v>4.2333333333333334</v>
      </c>
    </row>
    <row r="15" spans="1:39" ht="17.399999999999999" x14ac:dyDescent="0.3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/>
      <c r="AL15" s="135"/>
      <c r="AM15" s="169">
        <f>AVERAGE(AH15:AL15)</f>
        <v>2.59</v>
      </c>
    </row>
    <row r="16" spans="1:39" ht="17.399999999999999" x14ac:dyDescent="0.3">
      <c r="A16" s="251">
        <v>3</v>
      </c>
      <c r="B16" s="170" t="s">
        <v>167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</row>
    <row r="17" spans="1:39" ht="17.399999999999999" x14ac:dyDescent="0.3">
      <c r="A17" s="252"/>
      <c r="B17" s="170" t="s">
        <v>56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/>
      <c r="AL17" s="135"/>
      <c r="AM17" s="169">
        <f t="shared" ref="AM17:AM43" si="6">AVERAGE(AH17:AL17)</f>
        <v>2.0733333333333337</v>
      </c>
    </row>
    <row r="18" spans="1:39" ht="17.399999999999999" x14ac:dyDescent="0.3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/>
      <c r="AL18" s="135"/>
      <c r="AM18" s="169">
        <f t="shared" si="6"/>
        <v>3.22</v>
      </c>
    </row>
    <row r="19" spans="1:39" ht="17.399999999999999" x14ac:dyDescent="0.3">
      <c r="A19" s="209">
        <v>5</v>
      </c>
      <c r="B19" s="170" t="s">
        <v>49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/>
      <c r="AL19" s="135"/>
      <c r="AM19" s="169">
        <f t="shared" si="6"/>
        <v>4.4233333333333329</v>
      </c>
    </row>
    <row r="20" spans="1:39" ht="17.399999999999999" x14ac:dyDescent="0.3">
      <c r="A20" s="210">
        <v>6</v>
      </c>
      <c r="B20" s="170" t="s">
        <v>50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/>
      <c r="AL20" s="135"/>
      <c r="AM20" s="169">
        <f t="shared" si="6"/>
        <v>4.9666666666666668</v>
      </c>
    </row>
    <row r="21" spans="1:39" ht="17.399999999999999" x14ac:dyDescent="0.3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/>
      <c r="AL21" s="135"/>
      <c r="AM21" s="169">
        <f t="shared" si="6"/>
        <v>14.883333333333333</v>
      </c>
    </row>
    <row r="22" spans="1:39" ht="17.399999999999999" x14ac:dyDescent="0.3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/>
      <c r="AL22" s="135"/>
      <c r="AM22" s="169">
        <f t="shared" si="6"/>
        <v>17</v>
      </c>
    </row>
    <row r="23" spans="1:39" ht="17.399999999999999" x14ac:dyDescent="0.3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/>
      <c r="AL23" s="135"/>
      <c r="AM23" s="169">
        <f t="shared" si="6"/>
        <v>13.4</v>
      </c>
    </row>
    <row r="24" spans="1:39" ht="17.399999999999999" x14ac:dyDescent="0.3">
      <c r="A24" s="210">
        <v>10</v>
      </c>
      <c r="B24" s="170" t="s">
        <v>132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/>
      <c r="AL24" s="135"/>
      <c r="AM24" s="169">
        <f t="shared" si="6"/>
        <v>14.4</v>
      </c>
    </row>
    <row r="25" spans="1:39" ht="17.399999999999999" x14ac:dyDescent="0.3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/>
      <c r="AL25" s="135"/>
      <c r="AM25" s="169">
        <f t="shared" si="6"/>
        <v>73.553333333333327</v>
      </c>
    </row>
    <row r="26" spans="1:39" ht="17.399999999999999" x14ac:dyDescent="0.3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/>
      <c r="AL26" s="135"/>
      <c r="AM26" s="169">
        <f t="shared" si="6"/>
        <v>75.553333333333327</v>
      </c>
    </row>
    <row r="27" spans="1:39" ht="17.399999999999999" x14ac:dyDescent="0.3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/>
      <c r="AL27" s="135"/>
      <c r="AM27" s="169">
        <f t="shared" si="6"/>
        <v>6.5</v>
      </c>
    </row>
    <row r="28" spans="1:39" ht="17.399999999999999" x14ac:dyDescent="0.3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/>
      <c r="AL28" s="135"/>
      <c r="AM28" s="169">
        <f t="shared" si="6"/>
        <v>8.9766666666666666</v>
      </c>
    </row>
    <row r="29" spans="1:39" ht="17.399999999999999" x14ac:dyDescent="0.3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/>
      <c r="AL29" s="135"/>
      <c r="AM29" s="169">
        <f t="shared" si="6"/>
        <v>11.219999999999999</v>
      </c>
    </row>
    <row r="30" spans="1:39" ht="17.399999999999999" x14ac:dyDescent="0.3">
      <c r="A30" s="210">
        <v>16</v>
      </c>
      <c r="B30" s="170" t="s">
        <v>52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/>
      <c r="AL30" s="135"/>
      <c r="AM30" s="169">
        <f t="shared" si="6"/>
        <v>56.336666666666666</v>
      </c>
    </row>
    <row r="31" spans="1:39" ht="17.399999999999999" x14ac:dyDescent="0.3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/>
      <c r="AL31" s="135"/>
      <c r="AM31" s="169">
        <f t="shared" si="6"/>
        <v>57.22</v>
      </c>
    </row>
    <row r="32" spans="1:39" ht="17.399999999999999" x14ac:dyDescent="0.3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/>
      <c r="AL32" s="135"/>
      <c r="AM32" s="169">
        <f t="shared" si="6"/>
        <v>5.4000000000000012</v>
      </c>
    </row>
    <row r="33" spans="1:39" ht="17.399999999999999" x14ac:dyDescent="0.3">
      <c r="A33" s="210">
        <v>19</v>
      </c>
      <c r="B33" s="170" t="s">
        <v>141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/>
      <c r="AL33" s="135"/>
      <c r="AM33" s="169">
        <f t="shared" si="6"/>
        <v>5</v>
      </c>
    </row>
    <row r="34" spans="1:39" ht="17.399999999999999" x14ac:dyDescent="0.3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/>
      <c r="AL34" s="135"/>
      <c r="AM34" s="169">
        <f t="shared" si="6"/>
        <v>5</v>
      </c>
    </row>
    <row r="35" spans="1:39" ht="17.399999999999999" x14ac:dyDescent="0.3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/>
      <c r="AL35" s="135"/>
      <c r="AM35" s="169">
        <f t="shared" si="6"/>
        <v>22.033333333333331</v>
      </c>
    </row>
    <row r="36" spans="1:39" ht="17.399999999999999" x14ac:dyDescent="0.3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/>
      <c r="AL36" s="135"/>
      <c r="AM36" s="169">
        <f t="shared" si="6"/>
        <v>18.66333333333333</v>
      </c>
    </row>
    <row r="37" spans="1:39" ht="17.399999999999999" x14ac:dyDescent="0.3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/>
      <c r="AL37" s="135"/>
      <c r="AM37" s="169">
        <f t="shared" si="6"/>
        <v>16.900000000000002</v>
      </c>
    </row>
    <row r="38" spans="1:39" ht="34.799999999999997" x14ac:dyDescent="0.3">
      <c r="A38" s="210">
        <v>24</v>
      </c>
      <c r="B38" s="188" t="s">
        <v>164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/>
      <c r="AL38" s="135"/>
      <c r="AM38" s="169">
        <f t="shared" si="6"/>
        <v>3.5</v>
      </c>
    </row>
    <row r="39" spans="1:39" ht="34.799999999999997" x14ac:dyDescent="0.3">
      <c r="A39" s="210">
        <v>25</v>
      </c>
      <c r="B39" s="188" t="s">
        <v>135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/>
      <c r="AL39" s="135"/>
      <c r="AM39" s="169">
        <f t="shared" si="6"/>
        <v>3</v>
      </c>
    </row>
    <row r="40" spans="1:39" ht="17.399999999999999" x14ac:dyDescent="0.3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/>
      <c r="AL40" s="135"/>
      <c r="AM40" s="169">
        <f t="shared" si="6"/>
        <v>36</v>
      </c>
    </row>
    <row r="41" spans="1:39" ht="17.399999999999999" x14ac:dyDescent="0.3">
      <c r="A41" s="210">
        <v>27</v>
      </c>
      <c r="B41" s="170" t="s">
        <v>131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/>
      <c r="AL41" s="135"/>
      <c r="AM41" s="169">
        <f t="shared" si="6"/>
        <v>5.5966666666666667</v>
      </c>
    </row>
    <row r="42" spans="1:39" ht="17.399999999999999" x14ac:dyDescent="0.3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/>
      <c r="AL42" s="135"/>
      <c r="AM42" s="169">
        <f t="shared" si="6"/>
        <v>10.1</v>
      </c>
    </row>
    <row r="43" spans="1:39" ht="17.399999999999999" x14ac:dyDescent="0.3">
      <c r="A43" s="209">
        <v>29</v>
      </c>
      <c r="B43" s="170" t="s">
        <v>134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/>
      <c r="AL43" s="135"/>
      <c r="AM43" s="169">
        <f t="shared" si="6"/>
        <v>11.33</v>
      </c>
    </row>
    <row r="44" spans="1:39" ht="69.599999999999994" x14ac:dyDescent="0.3">
      <c r="A44" s="211"/>
      <c r="B44" s="189" t="s">
        <v>54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</row>
    <row r="45" spans="1:39" ht="17.399999999999999" x14ac:dyDescent="0.3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/>
      <c r="AL45" s="135"/>
      <c r="AM45" s="169">
        <f>AVERAGE(AH45:AL45)</f>
        <v>10.62</v>
      </c>
    </row>
    <row r="46" spans="1:39" x14ac:dyDescent="0.35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/>
      <c r="AL46" s="135"/>
      <c r="AM46" s="169">
        <f>AVERAGE(AH46:AL46)</f>
        <v>10.696666666666667</v>
      </c>
    </row>
    <row r="47" spans="1:39" ht="17.399999999999999" x14ac:dyDescent="0.3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39" x14ac:dyDescent="0.35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39" ht="17.399999999999999" x14ac:dyDescent="0.3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39" ht="17.399999999999999" x14ac:dyDescent="0.3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39" x14ac:dyDescent="0.35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39" x14ac:dyDescent="0.35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39" ht="17.399999999999999" x14ac:dyDescent="0.3">
      <c r="A53" s="256" t="s">
        <v>46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</row>
    <row r="54" spans="1:39" x14ac:dyDescent="0.35">
      <c r="A54" s="217"/>
      <c r="B54" s="197"/>
      <c r="C54" s="253" t="s">
        <v>29</v>
      </c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5"/>
    </row>
    <row r="55" spans="1:39" ht="18.75" customHeight="1" x14ac:dyDescent="0.35">
      <c r="A55" s="218"/>
      <c r="B55" s="198"/>
      <c r="C55" s="247" t="s">
        <v>140</v>
      </c>
      <c r="D55" s="248"/>
      <c r="E55" s="248"/>
      <c r="F55" s="250"/>
      <c r="G55" s="245" t="s">
        <v>124</v>
      </c>
      <c r="H55" s="243" t="s">
        <v>140</v>
      </c>
      <c r="I55" s="244"/>
      <c r="J55" s="244"/>
      <c r="K55" s="249"/>
      <c r="L55" s="245" t="s">
        <v>124</v>
      </c>
      <c r="M55" s="243" t="s">
        <v>140</v>
      </c>
      <c r="N55" s="244"/>
      <c r="O55" s="244"/>
      <c r="P55" s="249"/>
      <c r="Q55" s="245" t="s">
        <v>124</v>
      </c>
      <c r="R55" s="243" t="s">
        <v>140</v>
      </c>
      <c r="S55" s="244"/>
      <c r="T55" s="244"/>
      <c r="U55" s="244"/>
      <c r="V55" s="249"/>
      <c r="W55" s="245" t="s">
        <v>124</v>
      </c>
      <c r="X55" s="243" t="s">
        <v>140</v>
      </c>
      <c r="Y55" s="244"/>
      <c r="Z55" s="244"/>
      <c r="AA55" s="244"/>
      <c r="AB55" s="245" t="s">
        <v>124</v>
      </c>
      <c r="AC55" s="243" t="s">
        <v>140</v>
      </c>
      <c r="AD55" s="244"/>
      <c r="AE55" s="244"/>
      <c r="AF55" s="244"/>
      <c r="AG55" s="245" t="s">
        <v>124</v>
      </c>
      <c r="AH55" s="243" t="s">
        <v>140</v>
      </c>
      <c r="AI55" s="244"/>
      <c r="AJ55" s="244"/>
      <c r="AK55" s="244"/>
      <c r="AL55" s="244"/>
      <c r="AM55" s="245" t="s">
        <v>124</v>
      </c>
    </row>
    <row r="56" spans="1:39" x14ac:dyDescent="0.35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46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46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46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46"/>
      <c r="X56" s="138" t="str">
        <f>X12</f>
        <v>6.05</v>
      </c>
      <c r="Y56" s="138" t="str">
        <f>Y12</f>
        <v>13.05</v>
      </c>
      <c r="Z56" s="138" t="s">
        <v>283</v>
      </c>
      <c r="AA56" s="138" t="s">
        <v>284</v>
      </c>
      <c r="AB56" s="246"/>
      <c r="AC56" s="138" t="s">
        <v>285</v>
      </c>
      <c r="AD56" s="138" t="s">
        <v>286</v>
      </c>
      <c r="AE56" s="138" t="s">
        <v>293</v>
      </c>
      <c r="AF56" s="138" t="s">
        <v>287</v>
      </c>
      <c r="AG56" s="246"/>
      <c r="AH56" s="138" t="s">
        <v>288</v>
      </c>
      <c r="AI56" s="138" t="s">
        <v>289</v>
      </c>
      <c r="AJ56" s="138" t="s">
        <v>290</v>
      </c>
      <c r="AK56" s="138" t="s">
        <v>291</v>
      </c>
      <c r="AL56" s="138" t="s">
        <v>292</v>
      </c>
      <c r="AM56" s="246"/>
    </row>
    <row r="57" spans="1:39" ht="17.399999999999999" x14ac:dyDescent="0.3">
      <c r="A57" s="251">
        <v>1</v>
      </c>
      <c r="B57" s="191" t="s">
        <v>168</v>
      </c>
      <c r="C57" s="138"/>
      <c r="D57" s="138"/>
      <c r="E57" s="138"/>
      <c r="F57" s="138"/>
      <c r="G57" s="176"/>
      <c r="H57" s="138"/>
      <c r="I57" s="138"/>
      <c r="J57" s="138"/>
      <c r="K57" s="138"/>
      <c r="L57" s="176"/>
      <c r="M57" s="138"/>
      <c r="N57" s="138"/>
      <c r="O57" s="138"/>
      <c r="P57" s="138"/>
      <c r="Q57" s="176"/>
      <c r="R57" s="138"/>
      <c r="S57" s="138"/>
      <c r="T57" s="138"/>
      <c r="U57" s="138"/>
      <c r="V57" s="138"/>
      <c r="W57" s="176"/>
      <c r="X57" s="138"/>
      <c r="Y57" s="138"/>
      <c r="Z57" s="138"/>
      <c r="AA57" s="138"/>
      <c r="AB57" s="176"/>
      <c r="AC57" s="138"/>
      <c r="AD57" s="138"/>
      <c r="AE57" s="138"/>
      <c r="AF57" s="138"/>
      <c r="AG57" s="239"/>
      <c r="AH57" s="138"/>
      <c r="AI57" s="138"/>
      <c r="AJ57" s="138"/>
      <c r="AK57" s="138"/>
      <c r="AL57" s="138"/>
      <c r="AM57" s="240"/>
    </row>
    <row r="58" spans="1:39" ht="17.399999999999999" x14ac:dyDescent="0.3">
      <c r="A58" s="252"/>
      <c r="B58" s="191" t="s">
        <v>57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/>
      <c r="AL58" s="135"/>
      <c r="AM58" s="169">
        <f>AVERAGE(AH58:AL58)</f>
        <v>3.5</v>
      </c>
    </row>
    <row r="59" spans="1:39" ht="17.399999999999999" x14ac:dyDescent="0.3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7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8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9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0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/>
      <c r="AL59" s="135"/>
      <c r="AM59" s="169">
        <f>AVERAGE(AH59:AL59)</f>
        <v>1.5</v>
      </c>
    </row>
    <row r="60" spans="1:39" ht="17.399999999999999" x14ac:dyDescent="0.3">
      <c r="A60" s="251">
        <v>3</v>
      </c>
      <c r="B60" s="170" t="s">
        <v>167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</row>
    <row r="61" spans="1:39" ht="17.399999999999999" x14ac:dyDescent="0.3">
      <c r="A61" s="252"/>
      <c r="B61" s="170" t="s">
        <v>56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7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8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9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0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11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12">AVERAGE(AC61:AF61)</f>
        <v>1.625</v>
      </c>
      <c r="AH61" s="135">
        <v>1.5</v>
      </c>
      <c r="AI61" s="135">
        <v>1.5</v>
      </c>
      <c r="AJ61" s="135">
        <v>1.5</v>
      </c>
      <c r="AK61" s="135"/>
      <c r="AL61" s="135"/>
      <c r="AM61" s="169">
        <f t="shared" ref="AM61:AM87" si="13">AVERAGE(AH61:AL61)</f>
        <v>1.5</v>
      </c>
    </row>
    <row r="62" spans="1:39" ht="17.399999999999999" x14ac:dyDescent="0.3">
      <c r="A62" s="210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7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8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9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0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11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12"/>
        <v>2.125</v>
      </c>
      <c r="AH62" s="135">
        <v>2</v>
      </c>
      <c r="AI62" s="135">
        <v>2</v>
      </c>
      <c r="AJ62" s="135">
        <v>2</v>
      </c>
      <c r="AK62" s="135"/>
      <c r="AL62" s="135"/>
      <c r="AM62" s="169">
        <f t="shared" si="13"/>
        <v>2</v>
      </c>
    </row>
    <row r="63" spans="1:39" ht="17.399999999999999" x14ac:dyDescent="0.3">
      <c r="A63" s="209">
        <v>5</v>
      </c>
      <c r="B63" s="170" t="s">
        <v>49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7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8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9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0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11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12"/>
        <v>13.25</v>
      </c>
      <c r="AH63" s="135">
        <v>4</v>
      </c>
      <c r="AI63" s="135">
        <v>4</v>
      </c>
      <c r="AJ63" s="135">
        <v>4</v>
      </c>
      <c r="AK63" s="135"/>
      <c r="AL63" s="135"/>
      <c r="AM63" s="169">
        <f t="shared" si="13"/>
        <v>4</v>
      </c>
    </row>
    <row r="64" spans="1:39" ht="17.399999999999999" x14ac:dyDescent="0.3">
      <c r="A64" s="210">
        <v>6</v>
      </c>
      <c r="B64" s="170" t="s">
        <v>50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7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8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9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0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11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12"/>
        <v>5.25</v>
      </c>
      <c r="AH64" s="135">
        <v>4</v>
      </c>
      <c r="AI64" s="135">
        <v>4</v>
      </c>
      <c r="AJ64" s="135">
        <v>4</v>
      </c>
      <c r="AK64" s="135"/>
      <c r="AL64" s="135"/>
      <c r="AM64" s="169">
        <f t="shared" si="13"/>
        <v>4</v>
      </c>
    </row>
    <row r="65" spans="1:39" ht="17.399999999999999" x14ac:dyDescent="0.3">
      <c r="A65" s="210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7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8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9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0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11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12"/>
        <v>13.75</v>
      </c>
      <c r="AH65" s="135">
        <v>14</v>
      </c>
      <c r="AI65" s="135">
        <v>14</v>
      </c>
      <c r="AJ65" s="135">
        <v>14</v>
      </c>
      <c r="AK65" s="135"/>
      <c r="AL65" s="135"/>
      <c r="AM65" s="169">
        <f t="shared" si="13"/>
        <v>14</v>
      </c>
    </row>
    <row r="66" spans="1:39" ht="17.399999999999999" x14ac:dyDescent="0.3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7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8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9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0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11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12"/>
        <v>21.75</v>
      </c>
      <c r="AH66" s="135">
        <v>23</v>
      </c>
      <c r="AI66" s="135">
        <v>23</v>
      </c>
      <c r="AJ66" s="135">
        <v>23</v>
      </c>
      <c r="AK66" s="135"/>
      <c r="AL66" s="135"/>
      <c r="AM66" s="169">
        <f t="shared" si="13"/>
        <v>23</v>
      </c>
    </row>
    <row r="67" spans="1:39" ht="17.399999999999999" x14ac:dyDescent="0.3">
      <c r="A67" s="210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7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8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9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0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11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12"/>
        <v>16</v>
      </c>
      <c r="AH67" s="135">
        <v>18</v>
      </c>
      <c r="AI67" s="135">
        <v>18</v>
      </c>
      <c r="AJ67" s="135">
        <v>18</v>
      </c>
      <c r="AK67" s="135"/>
      <c r="AL67" s="135"/>
      <c r="AM67" s="169">
        <f t="shared" si="13"/>
        <v>18</v>
      </c>
    </row>
    <row r="68" spans="1:39" ht="17.399999999999999" x14ac:dyDescent="0.3">
      <c r="A68" s="210">
        <v>10</v>
      </c>
      <c r="B68" s="170" t="s">
        <v>132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7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8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9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0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11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12"/>
        <v>17</v>
      </c>
      <c r="AH68" s="135">
        <v>17</v>
      </c>
      <c r="AI68" s="135">
        <v>17</v>
      </c>
      <c r="AJ68" s="135">
        <v>17</v>
      </c>
      <c r="AK68" s="135"/>
      <c r="AL68" s="135"/>
      <c r="AM68" s="169">
        <f t="shared" si="13"/>
        <v>17</v>
      </c>
    </row>
    <row r="69" spans="1:39" ht="17.399999999999999" x14ac:dyDescent="0.3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7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8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9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0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11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12"/>
        <v>80</v>
      </c>
      <c r="AH69" s="135">
        <v>85</v>
      </c>
      <c r="AI69" s="135">
        <v>85</v>
      </c>
      <c r="AJ69" s="135">
        <v>85</v>
      </c>
      <c r="AK69" s="135"/>
      <c r="AL69" s="135"/>
      <c r="AM69" s="169">
        <f t="shared" si="13"/>
        <v>85</v>
      </c>
    </row>
    <row r="70" spans="1:39" ht="17.399999999999999" x14ac:dyDescent="0.3">
      <c r="A70" s="210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7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8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9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0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11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12"/>
        <v>80</v>
      </c>
      <c r="AH70" s="135">
        <v>90</v>
      </c>
      <c r="AI70" s="135">
        <v>90</v>
      </c>
      <c r="AJ70" s="135">
        <v>90</v>
      </c>
      <c r="AK70" s="135"/>
      <c r="AL70" s="135"/>
      <c r="AM70" s="169">
        <f t="shared" si="13"/>
        <v>90</v>
      </c>
    </row>
    <row r="71" spans="1:39" ht="17.399999999999999" x14ac:dyDescent="0.3">
      <c r="A71" s="210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7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8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9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0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11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12"/>
        <v>6</v>
      </c>
      <c r="AH71" s="135">
        <v>6</v>
      </c>
      <c r="AI71" s="135">
        <v>6</v>
      </c>
      <c r="AJ71" s="135">
        <v>6</v>
      </c>
      <c r="AK71" s="135"/>
      <c r="AL71" s="135"/>
      <c r="AM71" s="169">
        <f t="shared" si="13"/>
        <v>6</v>
      </c>
    </row>
    <row r="72" spans="1:39" ht="17.399999999999999" x14ac:dyDescent="0.3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7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8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9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0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11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12"/>
        <v>9.75</v>
      </c>
      <c r="AH72" s="135">
        <v>10</v>
      </c>
      <c r="AI72" s="135">
        <v>10</v>
      </c>
      <c r="AJ72" s="135">
        <v>10</v>
      </c>
      <c r="AK72" s="135"/>
      <c r="AL72" s="135"/>
      <c r="AM72" s="169">
        <f t="shared" si="13"/>
        <v>10</v>
      </c>
    </row>
    <row r="73" spans="1:39" ht="17.399999999999999" x14ac:dyDescent="0.3">
      <c r="A73" s="210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7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8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9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0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11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12"/>
        <v>12</v>
      </c>
      <c r="AH73" s="135">
        <v>12</v>
      </c>
      <c r="AI73" s="135">
        <v>12</v>
      </c>
      <c r="AJ73" s="135">
        <v>12</v>
      </c>
      <c r="AK73" s="135"/>
      <c r="AL73" s="135"/>
      <c r="AM73" s="169">
        <f t="shared" si="13"/>
        <v>12</v>
      </c>
    </row>
    <row r="74" spans="1:39" ht="17.399999999999999" x14ac:dyDescent="0.3">
      <c r="A74" s="210">
        <v>16</v>
      </c>
      <c r="B74" s="170" t="s">
        <v>52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7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8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9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0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11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12"/>
        <v>45</v>
      </c>
      <c r="AH74" s="135">
        <v>38</v>
      </c>
      <c r="AI74" s="135">
        <v>38</v>
      </c>
      <c r="AJ74" s="135">
        <v>38</v>
      </c>
      <c r="AK74" s="135"/>
      <c r="AL74" s="135"/>
      <c r="AM74" s="169">
        <f t="shared" si="13"/>
        <v>38</v>
      </c>
    </row>
    <row r="75" spans="1:39" ht="17.399999999999999" x14ac:dyDescent="0.3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7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8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9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0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11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12"/>
        <v>39.5</v>
      </c>
      <c r="AH75" s="135">
        <v>45</v>
      </c>
      <c r="AI75" s="135">
        <v>45</v>
      </c>
      <c r="AJ75" s="135">
        <v>45</v>
      </c>
      <c r="AK75" s="135"/>
      <c r="AL75" s="135"/>
      <c r="AM75" s="169">
        <f t="shared" si="13"/>
        <v>45</v>
      </c>
    </row>
    <row r="76" spans="1:39" ht="17.399999999999999" x14ac:dyDescent="0.3">
      <c r="A76" s="210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7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8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9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0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11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12"/>
        <v>6</v>
      </c>
      <c r="AH76" s="135">
        <v>6</v>
      </c>
      <c r="AI76" s="135">
        <v>6</v>
      </c>
      <c r="AJ76" s="135">
        <v>6</v>
      </c>
      <c r="AK76" s="135"/>
      <c r="AL76" s="135"/>
      <c r="AM76" s="169">
        <f t="shared" si="13"/>
        <v>6</v>
      </c>
    </row>
    <row r="77" spans="1:39" ht="17.399999999999999" x14ac:dyDescent="0.3">
      <c r="A77" s="210">
        <v>19</v>
      </c>
      <c r="B77" s="170" t="s">
        <v>141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7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8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9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0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11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12"/>
        <v>5.2250000000000005</v>
      </c>
      <c r="AH77" s="135">
        <v>4.5</v>
      </c>
      <c r="AI77" s="135">
        <v>4.5</v>
      </c>
      <c r="AJ77" s="135">
        <v>4.5</v>
      </c>
      <c r="AK77" s="135"/>
      <c r="AL77" s="135"/>
      <c r="AM77" s="169">
        <f t="shared" si="13"/>
        <v>4.5</v>
      </c>
    </row>
    <row r="78" spans="1:39" ht="17.399999999999999" x14ac:dyDescent="0.3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7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8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9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0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11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12"/>
        <v>3.9</v>
      </c>
      <c r="AH78" s="135">
        <v>4</v>
      </c>
      <c r="AI78" s="135">
        <v>4</v>
      </c>
      <c r="AJ78" s="135">
        <v>4</v>
      </c>
      <c r="AK78" s="135"/>
      <c r="AL78" s="135"/>
      <c r="AM78" s="169">
        <f t="shared" si="13"/>
        <v>4</v>
      </c>
    </row>
    <row r="79" spans="1:39" ht="17.399999999999999" x14ac:dyDescent="0.3">
      <c r="A79" s="210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7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8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9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0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11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12"/>
        <v>22</v>
      </c>
      <c r="AH79" s="135">
        <v>22.5</v>
      </c>
      <c r="AI79" s="135">
        <v>22.5</v>
      </c>
      <c r="AJ79" s="135">
        <v>22.5</v>
      </c>
      <c r="AK79" s="135"/>
      <c r="AL79" s="135"/>
      <c r="AM79" s="169">
        <f t="shared" si="13"/>
        <v>22.5</v>
      </c>
    </row>
    <row r="80" spans="1:39" ht="17.399999999999999" x14ac:dyDescent="0.3">
      <c r="A80" s="210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7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8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9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0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11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12"/>
        <v>24</v>
      </c>
      <c r="AH80" s="135">
        <v>24</v>
      </c>
      <c r="AI80" s="135">
        <v>24</v>
      </c>
      <c r="AJ80" s="135">
        <v>24</v>
      </c>
      <c r="AK80" s="135"/>
      <c r="AL80" s="135"/>
      <c r="AM80" s="169">
        <f t="shared" si="13"/>
        <v>24</v>
      </c>
    </row>
    <row r="81" spans="1:39" ht="17.399999999999999" x14ac:dyDescent="0.3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7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8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9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0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11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12"/>
        <v>18</v>
      </c>
      <c r="AH81" s="135">
        <v>18.8</v>
      </c>
      <c r="AI81" s="135">
        <v>18.8</v>
      </c>
      <c r="AJ81" s="135">
        <v>18.8</v>
      </c>
      <c r="AK81" s="135"/>
      <c r="AL81" s="135"/>
      <c r="AM81" s="169">
        <f t="shared" si="13"/>
        <v>18.8</v>
      </c>
    </row>
    <row r="82" spans="1:39" ht="34.799999999999997" x14ac:dyDescent="0.3">
      <c r="A82" s="210">
        <v>24</v>
      </c>
      <c r="B82" s="188" t="s">
        <v>164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7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8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9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0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11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12"/>
        <v>3.5</v>
      </c>
      <c r="AH82" s="135">
        <v>3.5</v>
      </c>
      <c r="AI82" s="135">
        <v>3.5</v>
      </c>
      <c r="AJ82" s="135">
        <v>3.5</v>
      </c>
      <c r="AK82" s="135"/>
      <c r="AL82" s="135"/>
      <c r="AM82" s="169">
        <f t="shared" si="13"/>
        <v>3.5</v>
      </c>
    </row>
    <row r="83" spans="1:39" ht="34.799999999999997" x14ac:dyDescent="0.3">
      <c r="A83" s="210">
        <v>25</v>
      </c>
      <c r="B83" s="188" t="s">
        <v>135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7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8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9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0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11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12"/>
        <v>2.5</v>
      </c>
      <c r="AH83" s="135">
        <v>2.5</v>
      </c>
      <c r="AI83" s="135">
        <v>2.5</v>
      </c>
      <c r="AJ83" s="135">
        <v>2.5</v>
      </c>
      <c r="AK83" s="135"/>
      <c r="AL83" s="135"/>
      <c r="AM83" s="169">
        <f t="shared" si="13"/>
        <v>2.5</v>
      </c>
    </row>
    <row r="84" spans="1:39" ht="17.399999999999999" x14ac:dyDescent="0.3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7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8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9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0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11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12"/>
        <v>30</v>
      </c>
      <c r="AH84" s="135">
        <v>34</v>
      </c>
      <c r="AI84" s="135">
        <v>34</v>
      </c>
      <c r="AJ84" s="135">
        <v>34</v>
      </c>
      <c r="AK84" s="135"/>
      <c r="AL84" s="135"/>
      <c r="AM84" s="169">
        <f t="shared" si="13"/>
        <v>34</v>
      </c>
    </row>
    <row r="85" spans="1:39" ht="17.399999999999999" x14ac:dyDescent="0.3">
      <c r="A85" s="210">
        <v>27</v>
      </c>
      <c r="B85" s="170" t="s">
        <v>131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7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8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9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0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11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12"/>
        <v>6.1999999999999993</v>
      </c>
      <c r="AH85" s="135">
        <v>5.5</v>
      </c>
      <c r="AI85" s="135">
        <v>5.5</v>
      </c>
      <c r="AJ85" s="135">
        <v>5.5</v>
      </c>
      <c r="AK85" s="135"/>
      <c r="AL85" s="135"/>
      <c r="AM85" s="169">
        <f t="shared" si="13"/>
        <v>5.5</v>
      </c>
    </row>
    <row r="86" spans="1:39" ht="17.399999999999999" x14ac:dyDescent="0.3">
      <c r="A86" s="210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7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8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9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0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11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12"/>
        <v>10</v>
      </c>
      <c r="AH86" s="135">
        <v>9.92</v>
      </c>
      <c r="AI86" s="135">
        <v>9.92</v>
      </c>
      <c r="AJ86" s="135">
        <v>9.92</v>
      </c>
      <c r="AK86" s="135"/>
      <c r="AL86" s="135"/>
      <c r="AM86" s="169">
        <f t="shared" si="13"/>
        <v>9.92</v>
      </c>
    </row>
    <row r="87" spans="1:39" ht="17.399999999999999" x14ac:dyDescent="0.3">
      <c r="A87" s="209">
        <v>29</v>
      </c>
      <c r="B87" s="170" t="s">
        <v>134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7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8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9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0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11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12"/>
        <v>11</v>
      </c>
      <c r="AH87" s="135">
        <v>10.6</v>
      </c>
      <c r="AI87" s="135">
        <v>10.6</v>
      </c>
      <c r="AJ87" s="135">
        <v>10.6</v>
      </c>
      <c r="AK87" s="135"/>
      <c r="AL87" s="135"/>
      <c r="AM87" s="169">
        <f t="shared" si="13"/>
        <v>10.6</v>
      </c>
    </row>
    <row r="88" spans="1:39" ht="69.599999999999994" x14ac:dyDescent="0.3">
      <c r="A88" s="211"/>
      <c r="B88" s="189" t="s">
        <v>54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</row>
    <row r="89" spans="1:39" ht="17.399999999999999" x14ac:dyDescent="0.3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7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8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9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0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/>
      <c r="AL89" s="141"/>
      <c r="AM89" s="169">
        <f>AVERAGE(AH89:AL89)</f>
        <v>10.6</v>
      </c>
    </row>
    <row r="90" spans="1:39" x14ac:dyDescent="0.35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7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8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9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0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/>
      <c r="AL90" s="135"/>
      <c r="AM90" s="169">
        <f>AVERAGE(AH90:AL90)</f>
        <v>10.69</v>
      </c>
    </row>
    <row r="91" spans="1:39" x14ac:dyDescent="0.35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39" ht="17.399999999999999" x14ac:dyDescent="0.3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39" x14ac:dyDescent="0.35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5" spans="1:39" ht="17.399999999999999" x14ac:dyDescent="0.3">
      <c r="A95" s="256" t="s">
        <v>46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</row>
    <row r="96" spans="1:39" x14ac:dyDescent="0.35">
      <c r="A96" s="217"/>
      <c r="B96" s="197"/>
      <c r="C96" s="253" t="s">
        <v>30</v>
      </c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5"/>
    </row>
    <row r="97" spans="1:39" ht="18.75" customHeight="1" x14ac:dyDescent="0.35">
      <c r="A97" s="218"/>
      <c r="B97" s="198"/>
      <c r="C97" s="247" t="s">
        <v>140</v>
      </c>
      <c r="D97" s="248"/>
      <c r="E97" s="248"/>
      <c r="F97" s="250"/>
      <c r="G97" s="245" t="s">
        <v>124</v>
      </c>
      <c r="H97" s="243" t="s">
        <v>140</v>
      </c>
      <c r="I97" s="244"/>
      <c r="J97" s="244"/>
      <c r="K97" s="249"/>
      <c r="L97" s="245" t="s">
        <v>124</v>
      </c>
      <c r="M97" s="243" t="s">
        <v>140</v>
      </c>
      <c r="N97" s="244"/>
      <c r="O97" s="244"/>
      <c r="P97" s="249"/>
      <c r="Q97" s="245" t="s">
        <v>124</v>
      </c>
      <c r="R97" s="247" t="s">
        <v>140</v>
      </c>
      <c r="S97" s="248"/>
      <c r="T97" s="248"/>
      <c r="U97" s="248"/>
      <c r="V97" s="250"/>
      <c r="W97" s="245" t="s">
        <v>124</v>
      </c>
      <c r="X97" s="247" t="s">
        <v>140</v>
      </c>
      <c r="Y97" s="248"/>
      <c r="Z97" s="248"/>
      <c r="AA97" s="248"/>
      <c r="AB97" s="245" t="s">
        <v>124</v>
      </c>
      <c r="AC97" s="243" t="s">
        <v>140</v>
      </c>
      <c r="AD97" s="244"/>
      <c r="AE97" s="244"/>
      <c r="AF97" s="244"/>
      <c r="AG97" s="245" t="s">
        <v>124</v>
      </c>
      <c r="AH97" s="243" t="s">
        <v>140</v>
      </c>
      <c r="AI97" s="244"/>
      <c r="AJ97" s="244"/>
      <c r="AK97" s="244"/>
      <c r="AL97" s="244"/>
      <c r="AM97" s="245" t="s">
        <v>124</v>
      </c>
    </row>
    <row r="98" spans="1:39" x14ac:dyDescent="0.35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46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46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46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46"/>
      <c r="X98" s="144" t="str">
        <f>X12</f>
        <v>6.05</v>
      </c>
      <c r="Y98" s="144" t="str">
        <f>Y12</f>
        <v>13.05</v>
      </c>
      <c r="Z98" s="138" t="s">
        <v>283</v>
      </c>
      <c r="AA98" s="138" t="s">
        <v>284</v>
      </c>
      <c r="AB98" s="246"/>
      <c r="AC98" s="138" t="s">
        <v>285</v>
      </c>
      <c r="AD98" s="138" t="s">
        <v>286</v>
      </c>
      <c r="AE98" s="138" t="s">
        <v>293</v>
      </c>
      <c r="AF98" s="138" t="s">
        <v>287</v>
      </c>
      <c r="AG98" s="246"/>
      <c r="AH98" s="138" t="s">
        <v>288</v>
      </c>
      <c r="AI98" s="138" t="s">
        <v>289</v>
      </c>
      <c r="AJ98" s="138" t="s">
        <v>290</v>
      </c>
      <c r="AK98" s="138" t="s">
        <v>291</v>
      </c>
      <c r="AL98" s="138" t="s">
        <v>292</v>
      </c>
      <c r="AM98" s="246"/>
    </row>
    <row r="99" spans="1:39" ht="17.399999999999999" x14ac:dyDescent="0.3">
      <c r="A99" s="251">
        <v>1</v>
      </c>
      <c r="B99" s="191" t="s">
        <v>168</v>
      </c>
      <c r="C99" s="144"/>
      <c r="D99" s="144"/>
      <c r="E99" s="144"/>
      <c r="F99" s="144"/>
      <c r="G99" s="176"/>
      <c r="H99" s="144"/>
      <c r="I99" s="144"/>
      <c r="J99" s="144"/>
      <c r="K99" s="144"/>
      <c r="L99" s="176"/>
      <c r="M99" s="144"/>
      <c r="N99" s="144"/>
      <c r="O99" s="144"/>
      <c r="P99" s="144"/>
      <c r="Q99" s="176"/>
      <c r="R99" s="144"/>
      <c r="S99" s="144"/>
      <c r="T99" s="144"/>
      <c r="U99" s="144"/>
      <c r="V99" s="144"/>
      <c r="W99" s="176"/>
      <c r="X99" s="144"/>
      <c r="Y99" s="144"/>
      <c r="Z99" s="144"/>
      <c r="AA99" s="144"/>
      <c r="AB99" s="176"/>
      <c r="AC99" s="144"/>
      <c r="AD99" s="144"/>
      <c r="AE99" s="144"/>
      <c r="AF99" s="144"/>
      <c r="AG99" s="239"/>
      <c r="AH99" s="144"/>
      <c r="AI99" s="144"/>
      <c r="AJ99" s="144"/>
      <c r="AK99" s="144"/>
      <c r="AL99" s="144"/>
      <c r="AM99" s="240"/>
    </row>
    <row r="100" spans="1:39" ht="17.399999999999999" x14ac:dyDescent="0.3">
      <c r="A100" s="252"/>
      <c r="B100" s="191" t="s">
        <v>57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/>
      <c r="AL100" s="135"/>
      <c r="AM100" s="169">
        <f>AVERAGE(AH100:AL100)</f>
        <v>4.1000000000000005</v>
      </c>
    </row>
    <row r="101" spans="1:39" ht="17.399999999999999" x14ac:dyDescent="0.3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14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15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16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17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/>
      <c r="AL101" s="135"/>
      <c r="AM101" s="169">
        <f>AVERAGE(AH101:AL101)</f>
        <v>3</v>
      </c>
    </row>
    <row r="102" spans="1:39" ht="17.399999999999999" x14ac:dyDescent="0.3">
      <c r="A102" s="251">
        <v>3</v>
      </c>
      <c r="B102" s="170" t="s">
        <v>167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</row>
    <row r="103" spans="1:39" ht="17.399999999999999" x14ac:dyDescent="0.3">
      <c r="A103" s="252"/>
      <c r="B103" s="170" t="s">
        <v>56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14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15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16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17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18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19">AVERAGE(AC103:AF103)</f>
        <v>1</v>
      </c>
      <c r="AH103" s="135">
        <v>1</v>
      </c>
      <c r="AI103" s="135">
        <v>0.9</v>
      </c>
      <c r="AJ103" s="135">
        <v>0.9</v>
      </c>
      <c r="AK103" s="135"/>
      <c r="AL103" s="135"/>
      <c r="AM103" s="169">
        <f t="shared" ref="AM103:AM129" si="20">AVERAGE(AH103:AL103)</f>
        <v>0.93333333333333324</v>
      </c>
    </row>
    <row r="104" spans="1:39" ht="17.399999999999999" x14ac:dyDescent="0.3">
      <c r="A104" s="210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14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15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16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17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18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19"/>
        <v>2</v>
      </c>
      <c r="AH104" s="135">
        <v>1.5</v>
      </c>
      <c r="AI104" s="135">
        <v>2.5</v>
      </c>
      <c r="AJ104" s="135">
        <v>2.5</v>
      </c>
      <c r="AK104" s="135"/>
      <c r="AL104" s="135"/>
      <c r="AM104" s="169">
        <f t="shared" si="20"/>
        <v>2.1666666666666665</v>
      </c>
    </row>
    <row r="105" spans="1:39" ht="17.399999999999999" x14ac:dyDescent="0.3">
      <c r="A105" s="209">
        <v>5</v>
      </c>
      <c r="B105" s="170" t="s">
        <v>49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14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15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16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17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18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19"/>
        <v>15</v>
      </c>
      <c r="AH105" s="135">
        <v>5</v>
      </c>
      <c r="AI105" s="135">
        <v>5</v>
      </c>
      <c r="AJ105" s="135">
        <v>5</v>
      </c>
      <c r="AK105" s="135"/>
      <c r="AL105" s="135"/>
      <c r="AM105" s="169">
        <f t="shared" si="20"/>
        <v>5</v>
      </c>
    </row>
    <row r="106" spans="1:39" ht="17.399999999999999" x14ac:dyDescent="0.3">
      <c r="A106" s="210">
        <v>6</v>
      </c>
      <c r="B106" s="170" t="s">
        <v>50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14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15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16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17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18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19"/>
        <v>5</v>
      </c>
      <c r="AH106" s="135">
        <v>6</v>
      </c>
      <c r="AI106" s="135">
        <v>5</v>
      </c>
      <c r="AJ106" s="135">
        <v>5</v>
      </c>
      <c r="AK106" s="135"/>
      <c r="AL106" s="135"/>
      <c r="AM106" s="169">
        <f t="shared" si="20"/>
        <v>5.333333333333333</v>
      </c>
    </row>
    <row r="107" spans="1:39" ht="17.399999999999999" x14ac:dyDescent="0.3">
      <c r="A107" s="210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14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15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16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17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18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19"/>
        <v>15</v>
      </c>
      <c r="AH107" s="135">
        <v>8</v>
      </c>
      <c r="AI107" s="135">
        <v>8</v>
      </c>
      <c r="AJ107" s="135">
        <v>8</v>
      </c>
      <c r="AK107" s="135"/>
      <c r="AL107" s="135"/>
      <c r="AM107" s="169">
        <f t="shared" si="20"/>
        <v>8</v>
      </c>
    </row>
    <row r="108" spans="1:39" ht="17.399999999999999" x14ac:dyDescent="0.3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14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15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16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17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18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19"/>
        <v>23</v>
      </c>
      <c r="AH108" s="135">
        <v>23</v>
      </c>
      <c r="AI108" s="135">
        <v>23</v>
      </c>
      <c r="AJ108" s="135">
        <v>23</v>
      </c>
      <c r="AK108" s="135"/>
      <c r="AL108" s="135"/>
      <c r="AM108" s="169">
        <f t="shared" si="20"/>
        <v>23</v>
      </c>
    </row>
    <row r="109" spans="1:39" ht="17.399999999999999" x14ac:dyDescent="0.3">
      <c r="A109" s="210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14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15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16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17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18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19"/>
        <v>12.5</v>
      </c>
      <c r="AH109" s="135">
        <v>14.5</v>
      </c>
      <c r="AI109" s="135">
        <v>14.5</v>
      </c>
      <c r="AJ109" s="135">
        <v>14.5</v>
      </c>
      <c r="AK109" s="135"/>
      <c r="AL109" s="135"/>
      <c r="AM109" s="169">
        <f t="shared" si="20"/>
        <v>14.5</v>
      </c>
    </row>
    <row r="110" spans="1:39" ht="17.399999999999999" x14ac:dyDescent="0.3">
      <c r="A110" s="210">
        <v>10</v>
      </c>
      <c r="B110" s="170" t="s">
        <v>132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14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15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16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17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18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19"/>
        <v>16</v>
      </c>
      <c r="AH110" s="135">
        <v>17</v>
      </c>
      <c r="AI110" s="135">
        <v>16</v>
      </c>
      <c r="AJ110" s="135">
        <v>16</v>
      </c>
      <c r="AK110" s="135"/>
      <c r="AL110" s="135"/>
      <c r="AM110" s="169">
        <f t="shared" si="20"/>
        <v>16.333333333333332</v>
      </c>
    </row>
    <row r="111" spans="1:39" ht="17.399999999999999" x14ac:dyDescent="0.3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14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15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16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17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18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19"/>
        <v>75</v>
      </c>
      <c r="AH111" s="135">
        <v>80</v>
      </c>
      <c r="AI111" s="135">
        <v>80</v>
      </c>
      <c r="AJ111" s="135">
        <v>80</v>
      </c>
      <c r="AK111" s="135"/>
      <c r="AL111" s="135"/>
      <c r="AM111" s="169">
        <f t="shared" si="20"/>
        <v>80</v>
      </c>
    </row>
    <row r="112" spans="1:39" ht="17.399999999999999" x14ac:dyDescent="0.3">
      <c r="A112" s="210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14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15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16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17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18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19"/>
        <v>80</v>
      </c>
      <c r="AH112" s="135">
        <v>85</v>
      </c>
      <c r="AI112" s="135">
        <v>85</v>
      </c>
      <c r="AJ112" s="135">
        <v>85</v>
      </c>
      <c r="AK112" s="135"/>
      <c r="AL112" s="135"/>
      <c r="AM112" s="169">
        <f t="shared" si="20"/>
        <v>85</v>
      </c>
    </row>
    <row r="113" spans="1:39" ht="17.399999999999999" x14ac:dyDescent="0.3">
      <c r="A113" s="210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14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15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16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17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18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19"/>
        <v>5</v>
      </c>
      <c r="AH113" s="135">
        <v>4</v>
      </c>
      <c r="AI113" s="135">
        <v>6</v>
      </c>
      <c r="AJ113" s="135">
        <v>6</v>
      </c>
      <c r="AK113" s="135"/>
      <c r="AL113" s="135"/>
      <c r="AM113" s="169">
        <f t="shared" si="20"/>
        <v>5.333333333333333</v>
      </c>
    </row>
    <row r="114" spans="1:39" ht="17.399999999999999" x14ac:dyDescent="0.3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14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15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16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17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18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19"/>
        <v>8</v>
      </c>
      <c r="AH114" s="135">
        <v>12</v>
      </c>
      <c r="AI114" s="135">
        <v>11</v>
      </c>
      <c r="AJ114" s="135">
        <v>11</v>
      </c>
      <c r="AK114" s="135"/>
      <c r="AL114" s="135"/>
      <c r="AM114" s="169">
        <f t="shared" si="20"/>
        <v>11.333333333333334</v>
      </c>
    </row>
    <row r="115" spans="1:39" ht="17.399999999999999" x14ac:dyDescent="0.3">
      <c r="A115" s="210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14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15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16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17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18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19"/>
        <v>11</v>
      </c>
      <c r="AH115" s="135">
        <v>11</v>
      </c>
      <c r="AI115" s="135">
        <v>11</v>
      </c>
      <c r="AJ115" s="135">
        <v>11</v>
      </c>
      <c r="AK115" s="135"/>
      <c r="AL115" s="135"/>
      <c r="AM115" s="169">
        <f t="shared" si="20"/>
        <v>11</v>
      </c>
    </row>
    <row r="116" spans="1:39" ht="17.399999999999999" x14ac:dyDescent="0.3">
      <c r="A116" s="210">
        <v>16</v>
      </c>
      <c r="B116" s="170" t="s">
        <v>52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14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15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16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17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18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19"/>
        <v>50</v>
      </c>
      <c r="AH116" s="135">
        <v>50</v>
      </c>
      <c r="AI116" s="135">
        <v>50</v>
      </c>
      <c r="AJ116" s="135">
        <v>50</v>
      </c>
      <c r="AK116" s="135"/>
      <c r="AL116" s="135"/>
      <c r="AM116" s="169">
        <f t="shared" si="20"/>
        <v>50</v>
      </c>
    </row>
    <row r="117" spans="1:39" ht="17.399999999999999" x14ac:dyDescent="0.3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14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15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16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17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18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19"/>
        <v>50</v>
      </c>
      <c r="AH117" s="135">
        <v>50</v>
      </c>
      <c r="AI117" s="135">
        <v>50</v>
      </c>
      <c r="AJ117" s="135">
        <v>50</v>
      </c>
      <c r="AK117" s="135"/>
      <c r="AL117" s="135"/>
      <c r="AM117" s="169">
        <f t="shared" si="20"/>
        <v>50</v>
      </c>
    </row>
    <row r="118" spans="1:39" ht="17.399999999999999" x14ac:dyDescent="0.3">
      <c r="A118" s="210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14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15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16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17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18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19"/>
        <v>5.2</v>
      </c>
      <c r="AH118" s="135">
        <v>5</v>
      </c>
      <c r="AI118" s="135">
        <v>4.7</v>
      </c>
      <c r="AJ118" s="135">
        <v>4.7</v>
      </c>
      <c r="AK118" s="135"/>
      <c r="AL118" s="135"/>
      <c r="AM118" s="169">
        <f t="shared" si="20"/>
        <v>4.8</v>
      </c>
    </row>
    <row r="119" spans="1:39" ht="17.399999999999999" x14ac:dyDescent="0.3">
      <c r="A119" s="210">
        <v>19</v>
      </c>
      <c r="B119" s="170" t="s">
        <v>141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14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15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16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17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18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19"/>
        <v>4.3</v>
      </c>
      <c r="AH119" s="135">
        <v>4.3</v>
      </c>
      <c r="AI119" s="135">
        <v>4.2</v>
      </c>
      <c r="AJ119" s="135">
        <v>4.2</v>
      </c>
      <c r="AK119" s="135"/>
      <c r="AL119" s="135"/>
      <c r="AM119" s="169">
        <f t="shared" si="20"/>
        <v>4.2333333333333334</v>
      </c>
    </row>
    <row r="120" spans="1:39" ht="17.399999999999999" x14ac:dyDescent="0.3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14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15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16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17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18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19"/>
        <v>3.5</v>
      </c>
      <c r="AH120" s="135">
        <v>3.2</v>
      </c>
      <c r="AI120" s="135">
        <v>3</v>
      </c>
      <c r="AJ120" s="135">
        <v>3</v>
      </c>
      <c r="AK120" s="135"/>
      <c r="AL120" s="135"/>
      <c r="AM120" s="169">
        <f t="shared" si="20"/>
        <v>3.0666666666666664</v>
      </c>
    </row>
    <row r="121" spans="1:39" ht="17.399999999999999" x14ac:dyDescent="0.3">
      <c r="A121" s="210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14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15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16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17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18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19"/>
        <v>25</v>
      </c>
      <c r="AH121" s="135">
        <v>25</v>
      </c>
      <c r="AI121" s="135">
        <v>25</v>
      </c>
      <c r="AJ121" s="135">
        <v>25</v>
      </c>
      <c r="AK121" s="135"/>
      <c r="AL121" s="135"/>
      <c r="AM121" s="169">
        <f t="shared" si="20"/>
        <v>25</v>
      </c>
    </row>
    <row r="122" spans="1:39" ht="17.399999999999999" x14ac:dyDescent="0.3">
      <c r="A122" s="210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14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15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16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17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18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19"/>
        <v>20</v>
      </c>
      <c r="AH122" s="135">
        <v>20</v>
      </c>
      <c r="AI122" s="135">
        <v>20</v>
      </c>
      <c r="AJ122" s="135">
        <v>20</v>
      </c>
      <c r="AK122" s="135"/>
      <c r="AL122" s="135"/>
      <c r="AM122" s="169">
        <f t="shared" si="20"/>
        <v>20</v>
      </c>
    </row>
    <row r="123" spans="1:39" ht="17.399999999999999" x14ac:dyDescent="0.3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14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15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16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17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18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19"/>
        <v>17</v>
      </c>
      <c r="AH123" s="135">
        <v>17</v>
      </c>
      <c r="AI123" s="135">
        <v>17</v>
      </c>
      <c r="AJ123" s="135">
        <v>17</v>
      </c>
      <c r="AK123" s="135"/>
      <c r="AL123" s="135"/>
      <c r="AM123" s="169">
        <f t="shared" si="20"/>
        <v>17</v>
      </c>
    </row>
    <row r="124" spans="1:39" ht="34.799999999999997" x14ac:dyDescent="0.3">
      <c r="A124" s="210">
        <v>24</v>
      </c>
      <c r="B124" s="188" t="s">
        <v>165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14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15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16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17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18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19"/>
        <v>4</v>
      </c>
      <c r="AH124" s="135">
        <v>4</v>
      </c>
      <c r="AI124" s="135">
        <v>4</v>
      </c>
      <c r="AJ124" s="135">
        <v>4</v>
      </c>
      <c r="AK124" s="135"/>
      <c r="AL124" s="135"/>
      <c r="AM124" s="169">
        <f t="shared" si="20"/>
        <v>4</v>
      </c>
    </row>
    <row r="125" spans="1:39" ht="34.799999999999997" x14ac:dyDescent="0.3">
      <c r="A125" s="210">
        <v>25</v>
      </c>
      <c r="B125" s="188" t="s">
        <v>135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14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15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16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17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18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19"/>
        <v>2.5</v>
      </c>
      <c r="AH125" s="135">
        <v>2.5</v>
      </c>
      <c r="AI125" s="135">
        <v>2.5</v>
      </c>
      <c r="AJ125" s="135">
        <v>2.5</v>
      </c>
      <c r="AK125" s="135"/>
      <c r="AL125" s="135"/>
      <c r="AM125" s="169">
        <f t="shared" si="20"/>
        <v>2.5</v>
      </c>
    </row>
    <row r="126" spans="1:39" ht="17.399999999999999" x14ac:dyDescent="0.3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14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15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16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17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18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19"/>
        <v>30</v>
      </c>
      <c r="AH126" s="135">
        <v>30</v>
      </c>
      <c r="AI126" s="135">
        <v>30</v>
      </c>
      <c r="AJ126" s="135">
        <v>30</v>
      </c>
      <c r="AK126" s="135"/>
      <c r="AL126" s="135"/>
      <c r="AM126" s="169">
        <f t="shared" si="20"/>
        <v>30</v>
      </c>
    </row>
    <row r="127" spans="1:39" ht="17.399999999999999" x14ac:dyDescent="0.3">
      <c r="A127" s="210">
        <v>27</v>
      </c>
      <c r="B127" s="170" t="s">
        <v>131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14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15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16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17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18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19"/>
        <v>6.3</v>
      </c>
      <c r="AH127" s="135">
        <v>5.5</v>
      </c>
      <c r="AI127" s="135">
        <v>5.5</v>
      </c>
      <c r="AJ127" s="135">
        <v>5.5</v>
      </c>
      <c r="AK127" s="135"/>
      <c r="AL127" s="135"/>
      <c r="AM127" s="169">
        <f t="shared" si="20"/>
        <v>5.5</v>
      </c>
    </row>
    <row r="128" spans="1:39" ht="17.399999999999999" x14ac:dyDescent="0.3">
      <c r="A128" s="210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14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15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16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17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18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19"/>
        <v>9.9</v>
      </c>
      <c r="AH128" s="135">
        <v>9.9</v>
      </c>
      <c r="AI128" s="135">
        <v>9.8000000000000007</v>
      </c>
      <c r="AJ128" s="135">
        <v>9.8000000000000007</v>
      </c>
      <c r="AK128" s="135"/>
      <c r="AL128" s="135"/>
      <c r="AM128" s="169">
        <f t="shared" si="20"/>
        <v>9.8333333333333339</v>
      </c>
    </row>
    <row r="129" spans="1:39" ht="17.399999999999999" x14ac:dyDescent="0.3">
      <c r="A129" s="209">
        <v>29</v>
      </c>
      <c r="B129" s="170" t="s">
        <v>134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14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15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16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17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18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19"/>
        <v>10.4</v>
      </c>
      <c r="AH129" s="135">
        <v>10.4</v>
      </c>
      <c r="AI129" s="135">
        <v>10.4</v>
      </c>
      <c r="AJ129" s="135">
        <v>10.4</v>
      </c>
      <c r="AK129" s="135"/>
      <c r="AL129" s="135"/>
      <c r="AM129" s="169">
        <f t="shared" si="20"/>
        <v>10.4</v>
      </c>
    </row>
    <row r="130" spans="1:39" ht="69.599999999999994" x14ac:dyDescent="0.3">
      <c r="A130" s="211"/>
      <c r="B130" s="189" t="s">
        <v>54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</row>
    <row r="131" spans="1:39" ht="17.399999999999999" x14ac:dyDescent="0.3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14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15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16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17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/>
      <c r="AL131" s="141"/>
      <c r="AM131" s="169">
        <f>AVERAGE(AH131:AL131)</f>
        <v>10.746666666666664</v>
      </c>
    </row>
    <row r="132" spans="1:39" x14ac:dyDescent="0.35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14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15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16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17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/>
      <c r="AL132" s="135"/>
      <c r="AM132" s="169">
        <f>AVERAGE(AH132:AL132)</f>
        <v>10.793333333333335</v>
      </c>
    </row>
    <row r="133" spans="1:39" ht="17.399999999999999" x14ac:dyDescent="0.3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39" ht="17.399999999999999" x14ac:dyDescent="0.3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39" x14ac:dyDescent="0.35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39" ht="17.399999999999999" x14ac:dyDescent="0.3">
      <c r="A136" s="256" t="s">
        <v>46</v>
      </c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</row>
    <row r="137" spans="1:39" x14ac:dyDescent="0.35">
      <c r="A137" s="217"/>
      <c r="B137" s="197"/>
      <c r="C137" s="253" t="s">
        <v>31</v>
      </c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5"/>
    </row>
    <row r="138" spans="1:39" ht="18.75" customHeight="1" x14ac:dyDescent="0.35">
      <c r="A138" s="218"/>
      <c r="B138" s="198"/>
      <c r="C138" s="247" t="s">
        <v>140</v>
      </c>
      <c r="D138" s="248"/>
      <c r="E138" s="248"/>
      <c r="F138" s="250"/>
      <c r="G138" s="245" t="s">
        <v>124</v>
      </c>
      <c r="H138" s="243" t="s">
        <v>140</v>
      </c>
      <c r="I138" s="244"/>
      <c r="J138" s="244"/>
      <c r="K138" s="249"/>
      <c r="L138" s="245" t="s">
        <v>124</v>
      </c>
      <c r="M138" s="243" t="s">
        <v>140</v>
      </c>
      <c r="N138" s="244"/>
      <c r="O138" s="244"/>
      <c r="P138" s="249"/>
      <c r="Q138" s="245" t="s">
        <v>124</v>
      </c>
      <c r="R138" s="247" t="s">
        <v>140</v>
      </c>
      <c r="S138" s="248"/>
      <c r="T138" s="248"/>
      <c r="U138" s="248"/>
      <c r="V138" s="250"/>
      <c r="W138" s="245" t="s">
        <v>124</v>
      </c>
      <c r="X138" s="247" t="s">
        <v>140</v>
      </c>
      <c r="Y138" s="248"/>
      <c r="Z138" s="248"/>
      <c r="AA138" s="248"/>
      <c r="AB138" s="245" t="s">
        <v>124</v>
      </c>
      <c r="AC138" s="243" t="s">
        <v>140</v>
      </c>
      <c r="AD138" s="244"/>
      <c r="AE138" s="244"/>
      <c r="AF138" s="244"/>
      <c r="AG138" s="245" t="s">
        <v>124</v>
      </c>
      <c r="AH138" s="243" t="s">
        <v>140</v>
      </c>
      <c r="AI138" s="244"/>
      <c r="AJ138" s="244"/>
      <c r="AK138" s="244"/>
      <c r="AL138" s="244"/>
      <c r="AM138" s="245" t="s">
        <v>124</v>
      </c>
    </row>
    <row r="139" spans="1:39" x14ac:dyDescent="0.35">
      <c r="A139" s="208"/>
      <c r="B139" s="199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46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46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46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46"/>
      <c r="X139" s="144" t="str">
        <f>X12</f>
        <v>6.05</v>
      </c>
      <c r="Y139" s="144" t="str">
        <f>Y12</f>
        <v>13.05</v>
      </c>
      <c r="Z139" s="138" t="s">
        <v>283</v>
      </c>
      <c r="AA139" s="138" t="s">
        <v>284</v>
      </c>
      <c r="AB139" s="246"/>
      <c r="AC139" s="138" t="s">
        <v>285</v>
      </c>
      <c r="AD139" s="138" t="s">
        <v>286</v>
      </c>
      <c r="AE139" s="138" t="s">
        <v>293</v>
      </c>
      <c r="AF139" s="138" t="s">
        <v>287</v>
      </c>
      <c r="AG139" s="246"/>
      <c r="AH139" s="138" t="s">
        <v>288</v>
      </c>
      <c r="AI139" s="138" t="s">
        <v>289</v>
      </c>
      <c r="AJ139" s="138" t="s">
        <v>290</v>
      </c>
      <c r="AK139" s="138" t="s">
        <v>291</v>
      </c>
      <c r="AL139" s="138" t="s">
        <v>292</v>
      </c>
      <c r="AM139" s="246"/>
    </row>
    <row r="140" spans="1:39" ht="17.399999999999999" x14ac:dyDescent="0.3">
      <c r="A140" s="251">
        <v>1</v>
      </c>
      <c r="B140" s="191" t="s">
        <v>168</v>
      </c>
      <c r="C140" s="144"/>
      <c r="D140" s="144"/>
      <c r="E140" s="144"/>
      <c r="F140" s="144"/>
      <c r="G140" s="176"/>
      <c r="H140" s="144"/>
      <c r="I140" s="144"/>
      <c r="J140" s="144"/>
      <c r="K140" s="144"/>
      <c r="L140" s="176"/>
      <c r="M140" s="144"/>
      <c r="N140" s="144"/>
      <c r="O140" s="144"/>
      <c r="P140" s="144"/>
      <c r="Q140" s="176"/>
      <c r="R140" s="144"/>
      <c r="S140" s="144"/>
      <c r="T140" s="144"/>
      <c r="U140" s="144"/>
      <c r="V140" s="144"/>
      <c r="W140" s="176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21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22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23">AVERAGE(AH140:AL140)</f>
        <v>#DIV/0!</v>
      </c>
    </row>
    <row r="141" spans="1:39" ht="17.399999999999999" x14ac:dyDescent="0.3">
      <c r="A141" s="252"/>
      <c r="B141" s="191" t="s">
        <v>57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21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22"/>
        <v>4.5</v>
      </c>
      <c r="AH141" s="135">
        <v>5.8</v>
      </c>
      <c r="AI141" s="135">
        <v>5.8</v>
      </c>
      <c r="AJ141" s="135">
        <v>5.8</v>
      </c>
      <c r="AK141" s="135"/>
      <c r="AL141" s="135"/>
      <c r="AM141" s="169">
        <f t="shared" si="23"/>
        <v>5.8</v>
      </c>
    </row>
    <row r="142" spans="1:39" ht="17.399999999999999" x14ac:dyDescent="0.3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24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25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26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27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21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22"/>
        <v>5.5</v>
      </c>
      <c r="AH142" s="135">
        <v>5.5</v>
      </c>
      <c r="AI142" s="135">
        <v>5.5</v>
      </c>
      <c r="AJ142" s="135">
        <v>5.5</v>
      </c>
      <c r="AK142" s="135"/>
      <c r="AL142" s="135"/>
      <c r="AM142" s="169">
        <f t="shared" si="23"/>
        <v>5.5</v>
      </c>
    </row>
    <row r="143" spans="1:39" ht="17.399999999999999" x14ac:dyDescent="0.3">
      <c r="A143" s="251">
        <v>3</v>
      </c>
      <c r="B143" s="170" t="s">
        <v>155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27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21"/>
        <v>3.1749999999999998</v>
      </c>
      <c r="AC143" s="135"/>
      <c r="AD143" s="135"/>
      <c r="AE143" s="135"/>
      <c r="AF143" s="135"/>
      <c r="AG143" s="238" t="e">
        <f t="shared" si="22"/>
        <v>#DIV/0!</v>
      </c>
      <c r="AH143" s="135"/>
      <c r="AI143" s="135"/>
      <c r="AJ143" s="135"/>
      <c r="AK143" s="135"/>
      <c r="AL143" s="135"/>
      <c r="AM143" s="238" t="e">
        <f t="shared" si="23"/>
        <v>#DIV/0!</v>
      </c>
    </row>
    <row r="144" spans="1:39" ht="17.399999999999999" x14ac:dyDescent="0.3">
      <c r="A144" s="252"/>
      <c r="B144" s="170" t="s">
        <v>56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24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25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26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27"/>
        <v>4.4000000000000004</v>
      </c>
      <c r="X144" s="135">
        <v>5</v>
      </c>
      <c r="Y144" s="135">
        <v>5.2</v>
      </c>
      <c r="Z144" s="135"/>
      <c r="AA144" s="135"/>
      <c r="AB144" s="169">
        <f t="shared" si="21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22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/>
      <c r="AL144" s="135"/>
      <c r="AM144" s="169">
        <f t="shared" si="23"/>
        <v>2.2200000000000002</v>
      </c>
    </row>
    <row r="145" spans="1:39" ht="17.399999999999999" x14ac:dyDescent="0.3">
      <c r="A145" s="210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24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25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26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27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21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22"/>
        <v>3.45</v>
      </c>
      <c r="AH145" s="135">
        <v>3.46</v>
      </c>
      <c r="AI145" s="135">
        <v>3.46</v>
      </c>
      <c r="AJ145" s="135">
        <v>3.46</v>
      </c>
      <c r="AK145" s="135"/>
      <c r="AL145" s="135"/>
      <c r="AM145" s="169">
        <f t="shared" si="23"/>
        <v>3.4599999999999995</v>
      </c>
    </row>
    <row r="146" spans="1:39" ht="17.399999999999999" x14ac:dyDescent="0.3">
      <c r="A146" s="209">
        <v>5</v>
      </c>
      <c r="B146" s="170" t="s">
        <v>49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24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25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26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27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21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22"/>
        <v>12.25</v>
      </c>
      <c r="AH146" s="135">
        <v>6</v>
      </c>
      <c r="AI146" s="135">
        <v>6</v>
      </c>
      <c r="AJ146" s="135">
        <v>6</v>
      </c>
      <c r="AK146" s="135"/>
      <c r="AL146" s="135"/>
      <c r="AM146" s="169">
        <f t="shared" si="23"/>
        <v>6</v>
      </c>
    </row>
    <row r="147" spans="1:39" ht="17.399999999999999" x14ac:dyDescent="0.3">
      <c r="A147" s="210">
        <v>6</v>
      </c>
      <c r="B147" s="170" t="s">
        <v>50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24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25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26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27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21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22"/>
        <v>6</v>
      </c>
      <c r="AH147" s="135">
        <v>6</v>
      </c>
      <c r="AI147" s="135">
        <v>6</v>
      </c>
      <c r="AJ147" s="135">
        <v>6</v>
      </c>
      <c r="AK147" s="135"/>
      <c r="AL147" s="135"/>
      <c r="AM147" s="169">
        <f t="shared" si="23"/>
        <v>6</v>
      </c>
    </row>
    <row r="148" spans="1:39" ht="17.399999999999999" x14ac:dyDescent="0.3">
      <c r="A148" s="210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24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25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26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27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21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22"/>
        <v>15</v>
      </c>
      <c r="AH148" s="135">
        <v>18</v>
      </c>
      <c r="AI148" s="135">
        <v>18</v>
      </c>
      <c r="AJ148" s="135">
        <v>18</v>
      </c>
      <c r="AK148" s="135"/>
      <c r="AL148" s="135"/>
      <c r="AM148" s="169">
        <f t="shared" si="23"/>
        <v>18</v>
      </c>
    </row>
    <row r="149" spans="1:39" ht="17.399999999999999" x14ac:dyDescent="0.3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24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25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26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27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21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22"/>
        <v>18.5</v>
      </c>
      <c r="AH149" s="135">
        <v>18.5</v>
      </c>
      <c r="AI149" s="135">
        <v>18.5</v>
      </c>
      <c r="AJ149" s="135">
        <v>18.5</v>
      </c>
      <c r="AK149" s="135"/>
      <c r="AL149" s="135"/>
      <c r="AM149" s="169">
        <f t="shared" si="23"/>
        <v>18.5</v>
      </c>
    </row>
    <row r="150" spans="1:39" ht="17.399999999999999" x14ac:dyDescent="0.3">
      <c r="A150" s="210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24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25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26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27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21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22"/>
        <v>16.75</v>
      </c>
      <c r="AH150" s="135">
        <v>16.54</v>
      </c>
      <c r="AI150" s="135">
        <v>16.54</v>
      </c>
      <c r="AJ150" s="135">
        <v>16.54</v>
      </c>
      <c r="AK150" s="135"/>
      <c r="AL150" s="135"/>
      <c r="AM150" s="169">
        <f t="shared" si="23"/>
        <v>16.54</v>
      </c>
    </row>
    <row r="151" spans="1:39" ht="17.399999999999999" x14ac:dyDescent="0.3">
      <c r="A151" s="210">
        <v>10</v>
      </c>
      <c r="B151" s="170" t="s">
        <v>132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24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25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26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27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21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22"/>
        <v>18.549999999999997</v>
      </c>
      <c r="AH151" s="135">
        <v>18.5</v>
      </c>
      <c r="AI151" s="135">
        <v>18.5</v>
      </c>
      <c r="AJ151" s="135">
        <v>18.5</v>
      </c>
      <c r="AK151" s="135"/>
      <c r="AL151" s="135"/>
      <c r="AM151" s="169">
        <f t="shared" si="23"/>
        <v>18.5</v>
      </c>
    </row>
    <row r="152" spans="1:39" ht="17.399999999999999" x14ac:dyDescent="0.3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24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25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26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27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21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22"/>
        <v>70</v>
      </c>
      <c r="AH152" s="135">
        <v>70</v>
      </c>
      <c r="AI152" s="135">
        <v>70</v>
      </c>
      <c r="AJ152" s="135">
        <v>70</v>
      </c>
      <c r="AK152" s="135"/>
      <c r="AL152" s="135"/>
      <c r="AM152" s="169">
        <f t="shared" si="23"/>
        <v>70</v>
      </c>
    </row>
    <row r="153" spans="1:39" ht="17.399999999999999" x14ac:dyDescent="0.3">
      <c r="A153" s="210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24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25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26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27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21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22"/>
        <v>75</v>
      </c>
      <c r="AH153" s="135">
        <v>75</v>
      </c>
      <c r="AI153" s="135">
        <v>75</v>
      </c>
      <c r="AJ153" s="135">
        <v>75</v>
      </c>
      <c r="AK153" s="135"/>
      <c r="AL153" s="135"/>
      <c r="AM153" s="169">
        <f t="shared" si="23"/>
        <v>75</v>
      </c>
    </row>
    <row r="154" spans="1:39" ht="17.399999999999999" x14ac:dyDescent="0.3">
      <c r="A154" s="210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24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25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26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27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21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22"/>
        <v>6</v>
      </c>
      <c r="AH154" s="135">
        <v>6</v>
      </c>
      <c r="AI154" s="135">
        <v>6</v>
      </c>
      <c r="AJ154" s="135">
        <v>6</v>
      </c>
      <c r="AK154" s="135"/>
      <c r="AL154" s="135"/>
      <c r="AM154" s="169">
        <f t="shared" si="23"/>
        <v>6</v>
      </c>
    </row>
    <row r="155" spans="1:39" ht="17.399999999999999" x14ac:dyDescent="0.3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24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25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26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27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21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22"/>
        <v>9</v>
      </c>
      <c r="AH155" s="135">
        <v>10</v>
      </c>
      <c r="AI155" s="135">
        <v>10</v>
      </c>
      <c r="AJ155" s="135">
        <v>10</v>
      </c>
      <c r="AK155" s="135"/>
      <c r="AL155" s="135"/>
      <c r="AM155" s="169">
        <f t="shared" si="23"/>
        <v>10</v>
      </c>
    </row>
    <row r="156" spans="1:39" ht="17.399999999999999" x14ac:dyDescent="0.3">
      <c r="A156" s="210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24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25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26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27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21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22"/>
        <v>12.5</v>
      </c>
      <c r="AH156" s="135">
        <v>12.5</v>
      </c>
      <c r="AI156" s="135">
        <v>12.5</v>
      </c>
      <c r="AJ156" s="135">
        <v>12.5</v>
      </c>
      <c r="AK156" s="135"/>
      <c r="AL156" s="135"/>
      <c r="AM156" s="169">
        <f t="shared" si="23"/>
        <v>12.5</v>
      </c>
    </row>
    <row r="157" spans="1:39" ht="17.399999999999999" x14ac:dyDescent="0.3">
      <c r="A157" s="210">
        <v>16</v>
      </c>
      <c r="B157" s="170" t="s">
        <v>52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24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25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26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27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21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22"/>
        <v>35</v>
      </c>
      <c r="AH157" s="135">
        <v>35</v>
      </c>
      <c r="AI157" s="135">
        <v>35</v>
      </c>
      <c r="AJ157" s="135">
        <v>35</v>
      </c>
      <c r="AK157" s="135"/>
      <c r="AL157" s="135"/>
      <c r="AM157" s="169">
        <f t="shared" si="23"/>
        <v>35</v>
      </c>
    </row>
    <row r="158" spans="1:39" ht="17.399999999999999" x14ac:dyDescent="0.3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24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25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26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27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21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22"/>
        <v>45</v>
      </c>
      <c r="AH158" s="135">
        <v>45</v>
      </c>
      <c r="AI158" s="135">
        <v>45</v>
      </c>
      <c r="AJ158" s="135">
        <v>45</v>
      </c>
      <c r="AK158" s="135"/>
      <c r="AL158" s="135"/>
      <c r="AM158" s="169">
        <f t="shared" si="23"/>
        <v>45</v>
      </c>
    </row>
    <row r="159" spans="1:39" ht="17.399999999999999" x14ac:dyDescent="0.3">
      <c r="A159" s="210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24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25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26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27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21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22"/>
        <v>6.2</v>
      </c>
      <c r="AH159" s="135">
        <v>6.2</v>
      </c>
      <c r="AI159" s="135">
        <v>6.2</v>
      </c>
      <c r="AJ159" s="135">
        <v>6.2</v>
      </c>
      <c r="AK159" s="135"/>
      <c r="AL159" s="135"/>
      <c r="AM159" s="169">
        <f t="shared" si="23"/>
        <v>6.2</v>
      </c>
    </row>
    <row r="160" spans="1:39" ht="17.399999999999999" x14ac:dyDescent="0.3">
      <c r="A160" s="210">
        <v>19</v>
      </c>
      <c r="B160" s="170" t="s">
        <v>141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24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25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26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27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21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22"/>
        <v>4.8</v>
      </c>
      <c r="AH160" s="135">
        <v>4.8</v>
      </c>
      <c r="AI160" s="135">
        <v>4.8</v>
      </c>
      <c r="AJ160" s="135">
        <v>4.8</v>
      </c>
      <c r="AK160" s="135"/>
      <c r="AL160" s="135"/>
      <c r="AM160" s="169">
        <f t="shared" si="23"/>
        <v>4.8</v>
      </c>
    </row>
    <row r="161" spans="1:39" ht="17.399999999999999" x14ac:dyDescent="0.3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24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25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26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27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21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22"/>
        <v>5</v>
      </c>
      <c r="AH161" s="135">
        <v>5</v>
      </c>
      <c r="AI161" s="135">
        <v>5</v>
      </c>
      <c r="AJ161" s="135">
        <v>5</v>
      </c>
      <c r="AK161" s="135"/>
      <c r="AL161" s="135"/>
      <c r="AM161" s="169">
        <f t="shared" si="23"/>
        <v>5</v>
      </c>
    </row>
    <row r="162" spans="1:39" ht="17.399999999999999" x14ac:dyDescent="0.3">
      <c r="A162" s="210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24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25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26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27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21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22"/>
        <v>18</v>
      </c>
      <c r="AH162" s="135">
        <v>18</v>
      </c>
      <c r="AI162" s="135">
        <v>18</v>
      </c>
      <c r="AJ162" s="135">
        <v>18</v>
      </c>
      <c r="AK162" s="135"/>
      <c r="AL162" s="135"/>
      <c r="AM162" s="169">
        <f t="shared" si="23"/>
        <v>18</v>
      </c>
    </row>
    <row r="163" spans="1:39" ht="17.399999999999999" x14ac:dyDescent="0.3">
      <c r="A163" s="210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24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25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26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27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21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22"/>
        <v>16.8</v>
      </c>
      <c r="AH163" s="135">
        <v>16.8</v>
      </c>
      <c r="AI163" s="135">
        <v>16.8</v>
      </c>
      <c r="AJ163" s="135">
        <v>16.8</v>
      </c>
      <c r="AK163" s="135"/>
      <c r="AL163" s="135"/>
      <c r="AM163" s="169">
        <f t="shared" si="23"/>
        <v>16.8</v>
      </c>
    </row>
    <row r="164" spans="1:39" ht="17.399999999999999" x14ac:dyDescent="0.3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24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25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26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27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21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22"/>
        <v>16</v>
      </c>
      <c r="AH164" s="135">
        <v>16</v>
      </c>
      <c r="AI164" s="135">
        <v>16</v>
      </c>
      <c r="AJ164" s="135">
        <v>16</v>
      </c>
      <c r="AK164" s="135"/>
      <c r="AL164" s="135"/>
      <c r="AM164" s="169">
        <f t="shared" si="23"/>
        <v>16</v>
      </c>
    </row>
    <row r="165" spans="1:39" ht="34.799999999999997" x14ac:dyDescent="0.3">
      <c r="A165" s="210">
        <v>24</v>
      </c>
      <c r="B165" s="188" t="s">
        <v>166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24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25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26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27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21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22"/>
        <v>4.2</v>
      </c>
      <c r="AH165" s="135">
        <v>4.2</v>
      </c>
      <c r="AI165" s="135">
        <v>4.2</v>
      </c>
      <c r="AJ165" s="135">
        <v>4.2</v>
      </c>
      <c r="AK165" s="135"/>
      <c r="AL165" s="135"/>
      <c r="AM165" s="169">
        <f t="shared" si="23"/>
        <v>4.2</v>
      </c>
    </row>
    <row r="166" spans="1:39" ht="34.799999999999997" x14ac:dyDescent="0.3">
      <c r="A166" s="210">
        <v>25</v>
      </c>
      <c r="B166" s="188" t="s">
        <v>135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24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25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26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27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21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22"/>
        <v>3.8</v>
      </c>
      <c r="AH166" s="135">
        <v>3.8</v>
      </c>
      <c r="AI166" s="135">
        <v>3.8</v>
      </c>
      <c r="AJ166" s="135">
        <v>3.8</v>
      </c>
      <c r="AK166" s="135"/>
      <c r="AL166" s="135"/>
      <c r="AM166" s="169">
        <f t="shared" si="23"/>
        <v>3.7999999999999994</v>
      </c>
    </row>
    <row r="167" spans="1:39" ht="17.399999999999999" x14ac:dyDescent="0.3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24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25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26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27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21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22"/>
        <v>30</v>
      </c>
      <c r="AH167" s="135">
        <v>30</v>
      </c>
      <c r="AI167" s="135">
        <v>30</v>
      </c>
      <c r="AJ167" s="135">
        <v>30</v>
      </c>
      <c r="AK167" s="135"/>
      <c r="AL167" s="135"/>
      <c r="AM167" s="169">
        <f t="shared" si="23"/>
        <v>30</v>
      </c>
    </row>
    <row r="168" spans="1:39" ht="17.399999999999999" x14ac:dyDescent="0.3">
      <c r="A168" s="210">
        <v>27</v>
      </c>
      <c r="B168" s="170" t="s">
        <v>131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24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25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26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27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21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22"/>
        <v>6.7</v>
      </c>
      <c r="AH168" s="135">
        <v>6.8</v>
      </c>
      <c r="AI168" s="135">
        <v>6.8</v>
      </c>
      <c r="AJ168" s="135">
        <v>6.8</v>
      </c>
      <c r="AK168" s="135"/>
      <c r="AL168" s="135"/>
      <c r="AM168" s="169">
        <f t="shared" si="23"/>
        <v>6.8</v>
      </c>
    </row>
    <row r="169" spans="1:39" ht="17.399999999999999" x14ac:dyDescent="0.3">
      <c r="A169" s="210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24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25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26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27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21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22"/>
        <v>10.4</v>
      </c>
      <c r="AH169" s="135">
        <v>10.8</v>
      </c>
      <c r="AI169" s="135">
        <v>10.8</v>
      </c>
      <c r="AJ169" s="135">
        <v>10.8</v>
      </c>
      <c r="AK169" s="135"/>
      <c r="AL169" s="135"/>
      <c r="AM169" s="169">
        <f t="shared" si="23"/>
        <v>10.800000000000002</v>
      </c>
    </row>
    <row r="170" spans="1:39" ht="17.399999999999999" x14ac:dyDescent="0.3">
      <c r="A170" s="209">
        <v>29</v>
      </c>
      <c r="B170" s="170" t="s">
        <v>134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24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25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26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27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21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22"/>
        <v>11.8</v>
      </c>
      <c r="AH170" s="135">
        <v>11.8</v>
      </c>
      <c r="AI170" s="135">
        <v>11.8</v>
      </c>
      <c r="AJ170" s="135">
        <v>11.8</v>
      </c>
      <c r="AK170" s="135"/>
      <c r="AL170" s="135"/>
      <c r="AM170" s="169">
        <f t="shared" si="23"/>
        <v>11.800000000000002</v>
      </c>
    </row>
    <row r="171" spans="1:39" ht="69.599999999999994" x14ac:dyDescent="0.3">
      <c r="A171" s="211"/>
      <c r="B171" s="189" t="s">
        <v>54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</row>
    <row r="172" spans="1:39" ht="17.399999999999999" x14ac:dyDescent="0.3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24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25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26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27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/>
      <c r="AL172" s="141"/>
      <c r="AM172" s="169">
        <f>AVERAGE(AH172:AL172)</f>
        <v>10.979999999999999</v>
      </c>
    </row>
    <row r="173" spans="1:39" x14ac:dyDescent="0.35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24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25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26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27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/>
      <c r="AL173" s="135"/>
      <c r="AM173" s="169">
        <f>AVERAGE(AH173:AL173)</f>
        <v>11.1</v>
      </c>
    </row>
    <row r="174" spans="1:39" x14ac:dyDescent="0.35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39" ht="17.399999999999999" x14ac:dyDescent="0.3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39" x14ac:dyDescent="0.35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39" x14ac:dyDescent="0.35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39" ht="17.399999999999999" x14ac:dyDescent="0.3">
      <c r="A178" s="256" t="s">
        <v>46</v>
      </c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</row>
    <row r="179" spans="1:39" x14ac:dyDescent="0.35">
      <c r="A179" s="217"/>
      <c r="B179" s="197"/>
      <c r="C179" s="253" t="s">
        <v>45</v>
      </c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5"/>
    </row>
    <row r="180" spans="1:39" ht="18.75" customHeight="1" x14ac:dyDescent="0.35">
      <c r="A180" s="218"/>
      <c r="B180" s="198"/>
      <c r="C180" s="247" t="s">
        <v>140</v>
      </c>
      <c r="D180" s="248"/>
      <c r="E180" s="248"/>
      <c r="F180" s="250"/>
      <c r="G180" s="245" t="s">
        <v>124</v>
      </c>
      <c r="H180" s="243" t="s">
        <v>140</v>
      </c>
      <c r="I180" s="244"/>
      <c r="J180" s="244"/>
      <c r="K180" s="249"/>
      <c r="L180" s="245" t="s">
        <v>124</v>
      </c>
      <c r="M180" s="243" t="s">
        <v>140</v>
      </c>
      <c r="N180" s="244"/>
      <c r="O180" s="244"/>
      <c r="P180" s="249"/>
      <c r="Q180" s="245" t="s">
        <v>124</v>
      </c>
      <c r="R180" s="247" t="s">
        <v>140</v>
      </c>
      <c r="S180" s="248"/>
      <c r="T180" s="248"/>
      <c r="U180" s="248"/>
      <c r="V180" s="250"/>
      <c r="W180" s="245" t="s">
        <v>124</v>
      </c>
      <c r="X180" s="247" t="s">
        <v>140</v>
      </c>
      <c r="Y180" s="248"/>
      <c r="Z180" s="248"/>
      <c r="AA180" s="248"/>
      <c r="AB180" s="245" t="s">
        <v>124</v>
      </c>
      <c r="AC180" s="243" t="s">
        <v>140</v>
      </c>
      <c r="AD180" s="244"/>
      <c r="AE180" s="244"/>
      <c r="AF180" s="244"/>
      <c r="AG180" s="245" t="s">
        <v>124</v>
      </c>
      <c r="AH180" s="243" t="s">
        <v>140</v>
      </c>
      <c r="AI180" s="244"/>
      <c r="AJ180" s="244"/>
      <c r="AK180" s="244"/>
      <c r="AL180" s="244"/>
      <c r="AM180" s="245" t="s">
        <v>124</v>
      </c>
    </row>
    <row r="181" spans="1:39" x14ac:dyDescent="0.35">
      <c r="A181" s="208"/>
      <c r="B181" s="199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46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46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46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46"/>
      <c r="X181" s="144" t="str">
        <f>X12</f>
        <v>6.05</v>
      </c>
      <c r="Y181" s="144" t="str">
        <f>Y12</f>
        <v>13.05</v>
      </c>
      <c r="Z181" s="138" t="s">
        <v>283</v>
      </c>
      <c r="AA181" s="138" t="s">
        <v>284</v>
      </c>
      <c r="AB181" s="246"/>
      <c r="AC181" s="138" t="s">
        <v>285</v>
      </c>
      <c r="AD181" s="138" t="s">
        <v>286</v>
      </c>
      <c r="AE181" s="138" t="s">
        <v>293</v>
      </c>
      <c r="AF181" s="138" t="s">
        <v>287</v>
      </c>
      <c r="AG181" s="246"/>
      <c r="AH181" s="138" t="s">
        <v>288</v>
      </c>
      <c r="AI181" s="138" t="s">
        <v>289</v>
      </c>
      <c r="AJ181" s="138" t="s">
        <v>290</v>
      </c>
      <c r="AK181" s="138" t="s">
        <v>291</v>
      </c>
      <c r="AL181" s="138" t="s">
        <v>292</v>
      </c>
      <c r="AM181" s="246"/>
    </row>
    <row r="182" spans="1:39" ht="17.399999999999999" x14ac:dyDescent="0.3">
      <c r="A182" s="251">
        <v>1</v>
      </c>
      <c r="B182" s="191" t="s">
        <v>163</v>
      </c>
      <c r="C182" s="144"/>
      <c r="D182" s="144"/>
      <c r="E182" s="144"/>
      <c r="F182" s="144"/>
      <c r="G182" s="176"/>
      <c r="H182" s="144"/>
      <c r="I182" s="144"/>
      <c r="J182" s="144"/>
      <c r="K182" s="144"/>
      <c r="L182" s="176"/>
      <c r="M182" s="144"/>
      <c r="N182" s="144"/>
      <c r="O182" s="144"/>
      <c r="P182" s="144"/>
      <c r="Q182" s="176"/>
      <c r="R182" s="144"/>
      <c r="S182" s="144"/>
      <c r="T182" s="144"/>
      <c r="U182" s="144"/>
      <c r="V182" s="144"/>
      <c r="W182" s="176"/>
      <c r="X182" s="144"/>
      <c r="Y182" s="135">
        <v>6</v>
      </c>
      <c r="Z182" s="135">
        <v>6</v>
      </c>
      <c r="AA182" s="135">
        <v>5</v>
      </c>
      <c r="AB182" s="169">
        <f t="shared" ref="AB182:AB212" si="28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29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30">AVERAGE(AH182:AL182)</f>
        <v>#DIV/0!</v>
      </c>
    </row>
    <row r="183" spans="1:39" ht="17.399999999999999" x14ac:dyDescent="0.3">
      <c r="A183" s="252"/>
      <c r="B183" s="191" t="s">
        <v>57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31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28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29"/>
        <v>4.6899999999999995</v>
      </c>
      <c r="AH183" s="135">
        <v>4.0999999999999996</v>
      </c>
      <c r="AI183" s="135">
        <v>4.2</v>
      </c>
      <c r="AJ183" s="135">
        <v>4.2</v>
      </c>
      <c r="AK183" s="135"/>
      <c r="AL183" s="135"/>
      <c r="AM183" s="169">
        <f t="shared" si="30"/>
        <v>4.166666666666667</v>
      </c>
    </row>
    <row r="184" spans="1:39" ht="17.399999999999999" x14ac:dyDescent="0.3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32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33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34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31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28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29"/>
        <v>3.3574999999999999</v>
      </c>
      <c r="AH184" s="135">
        <v>3.5</v>
      </c>
      <c r="AI184" s="135">
        <v>3.4</v>
      </c>
      <c r="AJ184" s="135">
        <v>3.6</v>
      </c>
      <c r="AK184" s="135"/>
      <c r="AL184" s="135"/>
      <c r="AM184" s="169">
        <f t="shared" si="30"/>
        <v>3.5</v>
      </c>
    </row>
    <row r="185" spans="1:39" ht="17.399999999999999" x14ac:dyDescent="0.3">
      <c r="A185" s="251">
        <v>3</v>
      </c>
      <c r="B185" s="170" t="s">
        <v>155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31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28"/>
        <v>2.33</v>
      </c>
      <c r="AC185" s="135"/>
      <c r="AD185" s="135"/>
      <c r="AE185" s="135"/>
      <c r="AF185" s="135"/>
      <c r="AG185" s="238" t="e">
        <f t="shared" si="29"/>
        <v>#DIV/0!</v>
      </c>
      <c r="AH185" s="135"/>
      <c r="AI185" s="135"/>
      <c r="AJ185" s="135"/>
      <c r="AK185" s="135"/>
      <c r="AL185" s="135"/>
      <c r="AM185" s="238" t="e">
        <f t="shared" si="30"/>
        <v>#DIV/0!</v>
      </c>
    </row>
    <row r="186" spans="1:39" ht="17.399999999999999" x14ac:dyDescent="0.3">
      <c r="A186" s="252"/>
      <c r="B186" s="170" t="s">
        <v>56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32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33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31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28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29"/>
        <v>2.1924999999999999</v>
      </c>
      <c r="AH186" s="135">
        <v>2.1</v>
      </c>
      <c r="AI186" s="135">
        <v>2.4</v>
      </c>
      <c r="AJ186" s="135">
        <v>2.1</v>
      </c>
      <c r="AK186" s="135"/>
      <c r="AL186" s="135"/>
      <c r="AM186" s="169">
        <f t="shared" si="30"/>
        <v>2.1999999999999997</v>
      </c>
    </row>
    <row r="187" spans="1:39" ht="17.399999999999999" x14ac:dyDescent="0.3">
      <c r="A187" s="210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32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33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34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31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28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29"/>
        <v>3.2475000000000001</v>
      </c>
      <c r="AH187" s="135">
        <v>3.33</v>
      </c>
      <c r="AI187" s="135">
        <v>3.56</v>
      </c>
      <c r="AJ187" s="135">
        <v>3.8</v>
      </c>
      <c r="AK187" s="135"/>
      <c r="AL187" s="135"/>
      <c r="AM187" s="169">
        <f t="shared" si="30"/>
        <v>3.5633333333333339</v>
      </c>
    </row>
    <row r="188" spans="1:39" ht="17.399999999999999" x14ac:dyDescent="0.3">
      <c r="A188" s="209">
        <v>5</v>
      </c>
      <c r="B188" s="170" t="s">
        <v>49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32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33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34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31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28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29"/>
        <v>8.1149999999999984</v>
      </c>
      <c r="AH188" s="135">
        <v>5.6</v>
      </c>
      <c r="AI188" s="135">
        <v>4.4000000000000004</v>
      </c>
      <c r="AJ188" s="135">
        <v>4.7</v>
      </c>
      <c r="AK188" s="135"/>
      <c r="AL188" s="135"/>
      <c r="AM188" s="169">
        <f t="shared" si="30"/>
        <v>4.8999999999999995</v>
      </c>
    </row>
    <row r="189" spans="1:39" ht="17.399999999999999" x14ac:dyDescent="0.3">
      <c r="A189" s="210">
        <v>6</v>
      </c>
      <c r="B189" s="170" t="s">
        <v>50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32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33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34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31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28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29"/>
        <v>5</v>
      </c>
      <c r="AH189" s="135">
        <v>5.4</v>
      </c>
      <c r="AI189" s="135">
        <v>5.8</v>
      </c>
      <c r="AJ189" s="135">
        <v>5.7</v>
      </c>
      <c r="AK189" s="135"/>
      <c r="AL189" s="135"/>
      <c r="AM189" s="169">
        <f t="shared" si="30"/>
        <v>5.6333333333333329</v>
      </c>
    </row>
    <row r="190" spans="1:39" ht="17.399999999999999" x14ac:dyDescent="0.3">
      <c r="A190" s="210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32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33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34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31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28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29"/>
        <v>18.829999999999998</v>
      </c>
      <c r="AH190" s="135">
        <v>8.6</v>
      </c>
      <c r="AI190" s="135">
        <v>8.4</v>
      </c>
      <c r="AJ190" s="135">
        <v>8.33</v>
      </c>
      <c r="AK190" s="135"/>
      <c r="AL190" s="135"/>
      <c r="AM190" s="169">
        <f t="shared" si="30"/>
        <v>8.4433333333333334</v>
      </c>
    </row>
    <row r="191" spans="1:39" ht="17.399999999999999" x14ac:dyDescent="0.3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32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33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34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31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28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29"/>
        <v>16.37</v>
      </c>
      <c r="AH191" s="135">
        <v>19.399999999999999</v>
      </c>
      <c r="AI191" s="135">
        <v>20.6</v>
      </c>
      <c r="AJ191" s="135">
        <v>20.2</v>
      </c>
      <c r="AK191" s="135"/>
      <c r="AL191" s="135"/>
      <c r="AM191" s="169">
        <f t="shared" si="30"/>
        <v>20.066666666666666</v>
      </c>
    </row>
    <row r="192" spans="1:39" ht="17.399999999999999" x14ac:dyDescent="0.3">
      <c r="A192" s="210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32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33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34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31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28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29"/>
        <v>12.425000000000001</v>
      </c>
      <c r="AH192" s="135">
        <v>12.57</v>
      </c>
      <c r="AI192" s="135">
        <v>12.54</v>
      </c>
      <c r="AJ192" s="135">
        <v>12.48</v>
      </c>
      <c r="AK192" s="135"/>
      <c r="AL192" s="135"/>
      <c r="AM192" s="169">
        <f t="shared" si="30"/>
        <v>12.530000000000001</v>
      </c>
    </row>
    <row r="193" spans="1:39" ht="17.399999999999999" x14ac:dyDescent="0.3">
      <c r="A193" s="210">
        <v>10</v>
      </c>
      <c r="B193" s="170" t="s">
        <v>132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32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33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34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31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28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29"/>
        <v>18.377500000000001</v>
      </c>
      <c r="AH193" s="135">
        <v>18.66</v>
      </c>
      <c r="AI193" s="135">
        <v>18.7</v>
      </c>
      <c r="AJ193" s="135">
        <v>18.7</v>
      </c>
      <c r="AK193" s="135"/>
      <c r="AL193" s="135"/>
      <c r="AM193" s="169">
        <f t="shared" si="30"/>
        <v>18.686666666666667</v>
      </c>
    </row>
    <row r="194" spans="1:39" ht="17.399999999999999" x14ac:dyDescent="0.3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32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33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34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31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28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29"/>
        <v>78.28</v>
      </c>
      <c r="AH194" s="135">
        <v>78.45</v>
      </c>
      <c r="AI194" s="135">
        <v>78.8</v>
      </c>
      <c r="AJ194" s="135">
        <v>78.8</v>
      </c>
      <c r="AK194" s="135"/>
      <c r="AL194" s="135"/>
      <c r="AM194" s="169">
        <f t="shared" si="30"/>
        <v>78.683333333333337</v>
      </c>
    </row>
    <row r="195" spans="1:39" ht="17.399999999999999" x14ac:dyDescent="0.3">
      <c r="A195" s="210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32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33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34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31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28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29"/>
        <v>88.03</v>
      </c>
      <c r="AH195" s="135">
        <v>87.8</v>
      </c>
      <c r="AI195" s="135">
        <v>87.2</v>
      </c>
      <c r="AJ195" s="135">
        <v>87.2</v>
      </c>
      <c r="AK195" s="135"/>
      <c r="AL195" s="135"/>
      <c r="AM195" s="169">
        <f t="shared" si="30"/>
        <v>87.399999999999991</v>
      </c>
    </row>
    <row r="196" spans="1:39" ht="17.399999999999999" x14ac:dyDescent="0.3">
      <c r="A196" s="210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32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33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34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31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28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29"/>
        <v>5.9175000000000004</v>
      </c>
      <c r="AH196" s="135">
        <v>6</v>
      </c>
      <c r="AI196" s="135">
        <v>6</v>
      </c>
      <c r="AJ196" s="135">
        <v>6</v>
      </c>
      <c r="AK196" s="135"/>
      <c r="AL196" s="135"/>
      <c r="AM196" s="169">
        <f t="shared" si="30"/>
        <v>6</v>
      </c>
    </row>
    <row r="197" spans="1:39" ht="17.399999999999999" x14ac:dyDescent="0.3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32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33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34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31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28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29"/>
        <v>9</v>
      </c>
      <c r="AH197" s="135">
        <v>0.91</v>
      </c>
      <c r="AI197" s="135">
        <v>8.6999999999999993</v>
      </c>
      <c r="AJ197" s="135">
        <v>8.6</v>
      </c>
      <c r="AK197" s="135"/>
      <c r="AL197" s="135"/>
      <c r="AM197" s="169">
        <f t="shared" si="30"/>
        <v>6.07</v>
      </c>
    </row>
    <row r="198" spans="1:39" ht="17.399999999999999" x14ac:dyDescent="0.3">
      <c r="A198" s="210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32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33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34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31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28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29"/>
        <v>11.7475</v>
      </c>
      <c r="AH198" s="135">
        <v>11.5</v>
      </c>
      <c r="AI198" s="135">
        <v>11.7</v>
      </c>
      <c r="AJ198" s="135">
        <v>11.8</v>
      </c>
      <c r="AK198" s="135"/>
      <c r="AL198" s="135"/>
      <c r="AM198" s="169">
        <f t="shared" si="30"/>
        <v>11.666666666666666</v>
      </c>
    </row>
    <row r="199" spans="1:39" ht="17.399999999999999" x14ac:dyDescent="0.3">
      <c r="A199" s="210">
        <v>16</v>
      </c>
      <c r="B199" s="170" t="s">
        <v>52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32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33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34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31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28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29"/>
        <v>51.25</v>
      </c>
      <c r="AH199" s="135">
        <v>49</v>
      </c>
      <c r="AI199" s="135">
        <v>52.6</v>
      </c>
      <c r="AJ199" s="135">
        <v>50</v>
      </c>
      <c r="AK199" s="135"/>
      <c r="AL199" s="135"/>
      <c r="AM199" s="169">
        <f t="shared" si="30"/>
        <v>50.533333333333331</v>
      </c>
    </row>
    <row r="200" spans="1:39" ht="17.399999999999999" x14ac:dyDescent="0.3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32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33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34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31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28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29"/>
        <v>58.564999999999998</v>
      </c>
      <c r="AH200" s="135">
        <v>53.6</v>
      </c>
      <c r="AI200" s="135">
        <v>56.6</v>
      </c>
      <c r="AJ200" s="135">
        <v>53.6</v>
      </c>
      <c r="AK200" s="135"/>
      <c r="AL200" s="135"/>
      <c r="AM200" s="169">
        <f t="shared" si="30"/>
        <v>54.6</v>
      </c>
    </row>
    <row r="201" spans="1:39" ht="17.399999999999999" x14ac:dyDescent="0.3">
      <c r="A201" s="210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32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33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34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31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28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29"/>
        <v>5.4950000000000001</v>
      </c>
      <c r="AH201" s="135">
        <v>5.46</v>
      </c>
      <c r="AI201" s="135">
        <v>5.43</v>
      </c>
      <c r="AJ201" s="135">
        <v>5.4</v>
      </c>
      <c r="AK201" s="135"/>
      <c r="AL201" s="135"/>
      <c r="AM201" s="169">
        <f t="shared" si="30"/>
        <v>5.43</v>
      </c>
    </row>
    <row r="202" spans="1:39" ht="17.399999999999999" x14ac:dyDescent="0.3">
      <c r="A202" s="210">
        <v>19</v>
      </c>
      <c r="B202" s="170" t="s">
        <v>141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32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33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34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31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28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29"/>
        <v>4.8875000000000002</v>
      </c>
      <c r="AH202" s="135">
        <v>4.76</v>
      </c>
      <c r="AI202" s="135">
        <v>4.62</v>
      </c>
      <c r="AJ202" s="135">
        <v>4.62</v>
      </c>
      <c r="AK202" s="135"/>
      <c r="AL202" s="135"/>
      <c r="AM202" s="169">
        <f t="shared" si="30"/>
        <v>4.666666666666667</v>
      </c>
    </row>
    <row r="203" spans="1:39" ht="17.399999999999999" x14ac:dyDescent="0.3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32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33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34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31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28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29"/>
        <v>4.51</v>
      </c>
      <c r="AH203" s="135">
        <v>4.2</v>
      </c>
      <c r="AI203" s="135">
        <v>4.5</v>
      </c>
      <c r="AJ203" s="135">
        <v>4.2</v>
      </c>
      <c r="AK203" s="135"/>
      <c r="AL203" s="135"/>
      <c r="AM203" s="169">
        <f t="shared" si="30"/>
        <v>4.3</v>
      </c>
    </row>
    <row r="204" spans="1:39" ht="17.399999999999999" x14ac:dyDescent="0.3">
      <c r="A204" s="210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32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33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34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31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28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29"/>
        <v>22.5</v>
      </c>
      <c r="AH204" s="135">
        <v>21.4</v>
      </c>
      <c r="AI204" s="135">
        <v>20.8</v>
      </c>
      <c r="AJ204" s="135">
        <v>20.2</v>
      </c>
      <c r="AK204" s="135"/>
      <c r="AL204" s="135"/>
      <c r="AM204" s="169">
        <f t="shared" si="30"/>
        <v>20.8</v>
      </c>
    </row>
    <row r="205" spans="1:39" ht="17.399999999999999" x14ac:dyDescent="0.3">
      <c r="A205" s="210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32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33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34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31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28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29"/>
        <v>22.267499999999998</v>
      </c>
      <c r="AH205" s="135">
        <v>21</v>
      </c>
      <c r="AI205" s="135">
        <v>22.6</v>
      </c>
      <c r="AJ205" s="135">
        <v>22.2</v>
      </c>
      <c r="AK205" s="135"/>
      <c r="AL205" s="135"/>
      <c r="AM205" s="169">
        <f t="shared" si="30"/>
        <v>21.933333333333334</v>
      </c>
    </row>
    <row r="206" spans="1:39" ht="17.399999999999999" x14ac:dyDescent="0.3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32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33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34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31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28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29"/>
        <v>15</v>
      </c>
      <c r="AH206" s="135">
        <v>15.4</v>
      </c>
      <c r="AI206" s="135">
        <v>16</v>
      </c>
      <c r="AJ206" s="135">
        <v>16.399999999999999</v>
      </c>
      <c r="AK206" s="135"/>
      <c r="AL206" s="135"/>
      <c r="AM206" s="169">
        <f t="shared" si="30"/>
        <v>15.933333333333332</v>
      </c>
    </row>
    <row r="207" spans="1:39" ht="34.799999999999997" x14ac:dyDescent="0.3">
      <c r="A207" s="210">
        <v>24</v>
      </c>
      <c r="B207" s="188" t="s">
        <v>99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32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33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34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31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28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29"/>
        <v>4.4249999999999998</v>
      </c>
      <c r="AH207" s="135">
        <v>4.2</v>
      </c>
      <c r="AI207" s="135">
        <v>4.4000000000000004</v>
      </c>
      <c r="AJ207" s="135">
        <v>4.4000000000000004</v>
      </c>
      <c r="AK207" s="135"/>
      <c r="AL207" s="135"/>
      <c r="AM207" s="169">
        <f t="shared" si="30"/>
        <v>4.3333333333333339</v>
      </c>
    </row>
    <row r="208" spans="1:39" ht="34.799999999999997" x14ac:dyDescent="0.3">
      <c r="A208" s="210">
        <v>25</v>
      </c>
      <c r="B208" s="188" t="s">
        <v>135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32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33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34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31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28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29"/>
        <v>3.55</v>
      </c>
      <c r="AH208" s="135">
        <v>3.7</v>
      </c>
      <c r="AI208" s="135">
        <v>3.2</v>
      </c>
      <c r="AJ208" s="135">
        <v>3.2</v>
      </c>
      <c r="AK208" s="135"/>
      <c r="AL208" s="135"/>
      <c r="AM208" s="169">
        <f t="shared" si="30"/>
        <v>3.3666666666666671</v>
      </c>
    </row>
    <row r="209" spans="1:39" ht="17.399999999999999" x14ac:dyDescent="0.3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32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33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34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31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28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29"/>
        <v>40.4</v>
      </c>
      <c r="AH209" s="135">
        <v>27.4</v>
      </c>
      <c r="AI209" s="135">
        <v>26</v>
      </c>
      <c r="AJ209" s="135">
        <v>26.4</v>
      </c>
      <c r="AK209" s="135"/>
      <c r="AL209" s="135"/>
      <c r="AM209" s="169">
        <f t="shared" si="30"/>
        <v>26.599999999999998</v>
      </c>
    </row>
    <row r="210" spans="1:39" ht="17.399999999999999" x14ac:dyDescent="0.3">
      <c r="A210" s="210">
        <v>27</v>
      </c>
      <c r="B210" s="170" t="s">
        <v>131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32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33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34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31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28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29"/>
        <v>5.9725000000000001</v>
      </c>
      <c r="AH210" s="135">
        <v>5.52</v>
      </c>
      <c r="AI210" s="135">
        <v>5.52</v>
      </c>
      <c r="AJ210" s="135">
        <v>5.78</v>
      </c>
      <c r="AK210" s="135"/>
      <c r="AL210" s="135"/>
      <c r="AM210" s="169">
        <f t="shared" si="30"/>
        <v>5.6066666666666665</v>
      </c>
    </row>
    <row r="211" spans="1:39" ht="17.399999999999999" x14ac:dyDescent="0.3">
      <c r="A211" s="210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32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33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34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31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28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29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/>
      <c r="AL211" s="135"/>
      <c r="AM211" s="169">
        <f t="shared" si="30"/>
        <v>9.8933333333333326</v>
      </c>
    </row>
    <row r="212" spans="1:39" ht="17.399999999999999" x14ac:dyDescent="0.3">
      <c r="A212" s="209">
        <v>29</v>
      </c>
      <c r="B212" s="170" t="s">
        <v>134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32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33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34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31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28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29"/>
        <v>11.1225</v>
      </c>
      <c r="AH212" s="135">
        <v>11.12</v>
      </c>
      <c r="AI212" s="135">
        <v>11</v>
      </c>
      <c r="AJ212" s="135">
        <v>11</v>
      </c>
      <c r="AK212" s="135"/>
      <c r="AL212" s="135"/>
      <c r="AM212" s="169">
        <f t="shared" si="30"/>
        <v>11.04</v>
      </c>
    </row>
    <row r="213" spans="1:39" ht="69.599999999999994" x14ac:dyDescent="0.3">
      <c r="A213" s="211"/>
      <c r="B213" s="189" t="s">
        <v>54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</row>
    <row r="214" spans="1:39" ht="17.399999999999999" x14ac:dyDescent="0.3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32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33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34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31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/>
      <c r="AL214" s="141"/>
      <c r="AM214" s="169">
        <f>AVERAGE(AH214:AL214)</f>
        <v>10.63</v>
      </c>
    </row>
    <row r="215" spans="1:39" x14ac:dyDescent="0.35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32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33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34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31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/>
      <c r="AL215" s="135"/>
      <c r="AM215" s="169">
        <f>AVERAGE(AH215:AL215)</f>
        <v>10.693333333333333</v>
      </c>
    </row>
    <row r="216" spans="1:39" x14ac:dyDescent="0.35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39" x14ac:dyDescent="0.35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39" x14ac:dyDescent="0.35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39" ht="17.399999999999999" x14ac:dyDescent="0.3">
      <c r="A219" s="256" t="s">
        <v>46</v>
      </c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</row>
    <row r="220" spans="1:39" x14ac:dyDescent="0.35">
      <c r="A220" s="217"/>
      <c r="B220" s="197"/>
      <c r="C220" s="253" t="s">
        <v>157</v>
      </c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5"/>
    </row>
    <row r="221" spans="1:39" ht="18.75" customHeight="1" x14ac:dyDescent="0.35">
      <c r="A221" s="218"/>
      <c r="B221" s="198"/>
      <c r="C221" s="247" t="s">
        <v>140</v>
      </c>
      <c r="D221" s="248"/>
      <c r="E221" s="248"/>
      <c r="F221" s="250"/>
      <c r="G221" s="245" t="s">
        <v>124</v>
      </c>
      <c r="H221" s="243" t="s">
        <v>140</v>
      </c>
      <c r="I221" s="244"/>
      <c r="J221" s="244"/>
      <c r="K221" s="249"/>
      <c r="L221" s="245" t="s">
        <v>124</v>
      </c>
      <c r="M221" s="243" t="s">
        <v>140</v>
      </c>
      <c r="N221" s="244"/>
      <c r="O221" s="244"/>
      <c r="P221" s="249"/>
      <c r="Q221" s="245" t="s">
        <v>124</v>
      </c>
      <c r="R221" s="247" t="s">
        <v>140</v>
      </c>
      <c r="S221" s="248"/>
      <c r="T221" s="248"/>
      <c r="U221" s="248"/>
      <c r="V221" s="250"/>
      <c r="W221" s="245" t="s">
        <v>124</v>
      </c>
      <c r="X221" s="247" t="s">
        <v>140</v>
      </c>
      <c r="Y221" s="248"/>
      <c r="Z221" s="248"/>
      <c r="AA221" s="248"/>
      <c r="AB221" s="245" t="s">
        <v>124</v>
      </c>
      <c r="AC221" s="243" t="s">
        <v>140</v>
      </c>
      <c r="AD221" s="244"/>
      <c r="AE221" s="244"/>
      <c r="AF221" s="244"/>
      <c r="AG221" s="245" t="s">
        <v>124</v>
      </c>
      <c r="AH221" s="243" t="s">
        <v>140</v>
      </c>
      <c r="AI221" s="244"/>
      <c r="AJ221" s="244"/>
      <c r="AK221" s="244"/>
      <c r="AL221" s="244"/>
      <c r="AM221" s="245" t="s">
        <v>124</v>
      </c>
    </row>
    <row r="222" spans="1:39" x14ac:dyDescent="0.35">
      <c r="A222" s="208"/>
      <c r="B222" s="199"/>
      <c r="C222" s="144" t="s">
        <v>158</v>
      </c>
      <c r="D222" s="144" t="s">
        <v>158</v>
      </c>
      <c r="E222" s="144" t="s">
        <v>158</v>
      </c>
      <c r="F222" s="144" t="s">
        <v>158</v>
      </c>
      <c r="G222" s="246"/>
      <c r="H222" s="144" t="s">
        <v>158</v>
      </c>
      <c r="I222" s="144" t="s">
        <v>158</v>
      </c>
      <c r="J222" s="144" t="s">
        <v>158</v>
      </c>
      <c r="K222" s="144" t="s">
        <v>158</v>
      </c>
      <c r="L222" s="246"/>
      <c r="M222" s="144" t="s">
        <v>158</v>
      </c>
      <c r="N222" s="144" t="s">
        <v>158</v>
      </c>
      <c r="O222" s="144" t="s">
        <v>158</v>
      </c>
      <c r="P222" s="144" t="s">
        <v>158</v>
      </c>
      <c r="Q222" s="246"/>
      <c r="R222" s="144" t="s">
        <v>158</v>
      </c>
      <c r="S222" s="144" t="s">
        <v>158</v>
      </c>
      <c r="T222" s="144" t="s">
        <v>158</v>
      </c>
      <c r="U222" s="144" t="s">
        <v>158</v>
      </c>
      <c r="V222" s="144" t="s">
        <v>158</v>
      </c>
      <c r="W222" s="246"/>
      <c r="X222" s="144" t="str">
        <f>X181</f>
        <v>6.05</v>
      </c>
      <c r="Y222" s="144" t="str">
        <f>Y181</f>
        <v>13.05</v>
      </c>
      <c r="Z222" s="138" t="s">
        <v>283</v>
      </c>
      <c r="AA222" s="138" t="s">
        <v>284</v>
      </c>
      <c r="AB222" s="246"/>
      <c r="AC222" s="138" t="s">
        <v>285</v>
      </c>
      <c r="AD222" s="138" t="s">
        <v>286</v>
      </c>
      <c r="AE222" s="138" t="s">
        <v>293</v>
      </c>
      <c r="AF222" s="138" t="s">
        <v>287</v>
      </c>
      <c r="AG222" s="246"/>
      <c r="AH222" s="138" t="s">
        <v>288</v>
      </c>
      <c r="AI222" s="138" t="s">
        <v>289</v>
      </c>
      <c r="AJ222" s="138" t="s">
        <v>290</v>
      </c>
      <c r="AK222" s="138" t="s">
        <v>291</v>
      </c>
      <c r="AL222" s="138" t="s">
        <v>292</v>
      </c>
      <c r="AM222" s="246"/>
    </row>
    <row r="223" spans="1:39" ht="17.399999999999999" x14ac:dyDescent="0.3">
      <c r="A223" s="251">
        <v>1</v>
      </c>
      <c r="B223" s="191" t="s">
        <v>168</v>
      </c>
      <c r="C223" s="225">
        <v>2</v>
      </c>
      <c r="D223" s="144"/>
      <c r="E223" s="144"/>
      <c r="F223" s="144"/>
      <c r="G223" s="176"/>
      <c r="H223" s="144"/>
      <c r="I223" s="144"/>
      <c r="J223" s="144"/>
      <c r="K223" s="144"/>
      <c r="L223" s="176"/>
      <c r="M223" s="144"/>
      <c r="N223" s="144"/>
      <c r="O223" s="144"/>
      <c r="P223" s="144"/>
      <c r="Q223" s="176"/>
      <c r="R223" s="144"/>
      <c r="S223" s="144"/>
      <c r="T223" s="144"/>
      <c r="U223" s="144"/>
      <c r="V223" s="144"/>
      <c r="W223" s="176"/>
      <c r="X223" s="144"/>
      <c r="Y223" s="144"/>
      <c r="Z223" s="144"/>
      <c r="AA223" s="144"/>
      <c r="AB223" s="238" t="e">
        <f t="shared" ref="AB223:AB256" si="35">AVERAGE(X223:AA223)</f>
        <v>#DIV/0!</v>
      </c>
      <c r="AC223" s="144"/>
      <c r="AD223" s="144"/>
      <c r="AE223" s="144"/>
      <c r="AF223" s="144"/>
      <c r="AG223" s="238" t="e">
        <f t="shared" ref="AG223:AG256" si="36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37">AVERAGE(AH223:AL223)</f>
        <v>#DIV/0!</v>
      </c>
    </row>
    <row r="224" spans="1:39" ht="17.399999999999999" x14ac:dyDescent="0.3">
      <c r="A224" s="252"/>
      <c r="B224" s="191" t="s">
        <v>57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35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36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/>
      <c r="AL224" s="135"/>
      <c r="AM224" s="169">
        <f t="shared" si="37"/>
        <v>5.0999999999999996</v>
      </c>
    </row>
    <row r="225" spans="1:39" ht="17.399999999999999" x14ac:dyDescent="0.3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35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36"/>
        <v>5</v>
      </c>
      <c r="AH225" s="135">
        <v>5.4</v>
      </c>
      <c r="AI225" s="135">
        <v>5.4</v>
      </c>
      <c r="AJ225" s="135">
        <v>5.4</v>
      </c>
      <c r="AK225" s="135"/>
      <c r="AL225" s="135"/>
      <c r="AM225" s="169">
        <f t="shared" si="37"/>
        <v>5.4000000000000012</v>
      </c>
    </row>
    <row r="226" spans="1:39" ht="17.399999999999999" x14ac:dyDescent="0.3">
      <c r="A226" s="251">
        <v>3</v>
      </c>
      <c r="B226" s="170" t="s">
        <v>155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35"/>
        <v>#DIV/0!</v>
      </c>
      <c r="AC226" s="135"/>
      <c r="AD226" s="135"/>
      <c r="AE226" s="135"/>
      <c r="AF226" s="135"/>
      <c r="AG226" s="238" t="e">
        <f t="shared" si="36"/>
        <v>#DIV/0!</v>
      </c>
      <c r="AH226" s="135"/>
      <c r="AI226" s="135"/>
      <c r="AJ226" s="135"/>
      <c r="AK226" s="135"/>
      <c r="AL226" s="135"/>
      <c r="AM226" s="238" t="e">
        <f t="shared" si="37"/>
        <v>#DIV/0!</v>
      </c>
    </row>
    <row r="227" spans="1:39" ht="17.399999999999999" x14ac:dyDescent="0.3">
      <c r="A227" s="252"/>
      <c r="B227" s="170" t="s">
        <v>56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35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36"/>
        <v>3.17</v>
      </c>
      <c r="AH227" s="135">
        <v>2.5</v>
      </c>
      <c r="AI227" s="135">
        <v>2.5</v>
      </c>
      <c r="AJ227" s="135">
        <v>2.5</v>
      </c>
      <c r="AK227" s="135"/>
      <c r="AL227" s="135"/>
      <c r="AM227" s="169">
        <f t="shared" si="37"/>
        <v>2.5</v>
      </c>
    </row>
    <row r="228" spans="1:39" ht="17.399999999999999" x14ac:dyDescent="0.3">
      <c r="A228" s="210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35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36"/>
        <v>3.0700000000000003</v>
      </c>
      <c r="AH228" s="135">
        <v>3.8</v>
      </c>
      <c r="AI228" s="135">
        <v>3.8</v>
      </c>
      <c r="AJ228" s="135">
        <v>3.8</v>
      </c>
      <c r="AK228" s="135"/>
      <c r="AL228" s="135"/>
      <c r="AM228" s="169">
        <f t="shared" si="37"/>
        <v>3.7999999999999994</v>
      </c>
    </row>
    <row r="229" spans="1:39" ht="17.399999999999999" x14ac:dyDescent="0.3">
      <c r="A229" s="209">
        <v>5</v>
      </c>
      <c r="B229" s="170" t="s">
        <v>49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35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36"/>
        <v>11.375</v>
      </c>
      <c r="AH229" s="135">
        <v>7</v>
      </c>
      <c r="AI229" s="135">
        <v>7</v>
      </c>
      <c r="AJ229" s="135">
        <v>7</v>
      </c>
      <c r="AK229" s="135"/>
      <c r="AL229" s="135"/>
      <c r="AM229" s="169">
        <f t="shared" si="37"/>
        <v>7</v>
      </c>
    </row>
    <row r="230" spans="1:39" ht="17.399999999999999" x14ac:dyDescent="0.3">
      <c r="A230" s="210">
        <v>6</v>
      </c>
      <c r="B230" s="170" t="s">
        <v>50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35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36"/>
        <v>6.5</v>
      </c>
      <c r="AH230" s="135">
        <v>5</v>
      </c>
      <c r="AI230" s="135">
        <v>5</v>
      </c>
      <c r="AJ230" s="135">
        <v>5</v>
      </c>
      <c r="AK230" s="135"/>
      <c r="AL230" s="135"/>
      <c r="AM230" s="169">
        <f t="shared" si="37"/>
        <v>5</v>
      </c>
    </row>
    <row r="231" spans="1:39" ht="17.399999999999999" x14ac:dyDescent="0.3">
      <c r="A231" s="210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35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36"/>
        <v>21</v>
      </c>
      <c r="AH231" s="135">
        <v>12.6</v>
      </c>
      <c r="AI231" s="135">
        <v>12.6</v>
      </c>
      <c r="AJ231" s="135">
        <v>12.6</v>
      </c>
      <c r="AK231" s="135"/>
      <c r="AL231" s="135"/>
      <c r="AM231" s="169">
        <f t="shared" si="37"/>
        <v>12.6</v>
      </c>
    </row>
    <row r="232" spans="1:39" ht="17.399999999999999" x14ac:dyDescent="0.3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35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36"/>
        <v>13.5625</v>
      </c>
      <c r="AH232" s="135">
        <v>18</v>
      </c>
      <c r="AI232" s="135">
        <v>18</v>
      </c>
      <c r="AJ232" s="135">
        <v>18</v>
      </c>
      <c r="AK232" s="135"/>
      <c r="AL232" s="135"/>
      <c r="AM232" s="169">
        <f t="shared" si="37"/>
        <v>18</v>
      </c>
    </row>
    <row r="233" spans="1:39" ht="17.399999999999999" x14ac:dyDescent="0.3">
      <c r="A233" s="210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35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36"/>
        <v>12.8725</v>
      </c>
      <c r="AH233" s="135">
        <v>13.2</v>
      </c>
      <c r="AI233" s="135">
        <v>13.2</v>
      </c>
      <c r="AJ233" s="135">
        <v>13.2</v>
      </c>
      <c r="AK233" s="135"/>
      <c r="AL233" s="135"/>
      <c r="AM233" s="169">
        <f t="shared" si="37"/>
        <v>13.199999999999998</v>
      </c>
    </row>
    <row r="234" spans="1:39" ht="17.399999999999999" x14ac:dyDescent="0.3">
      <c r="A234" s="210">
        <v>10</v>
      </c>
      <c r="B234" s="170" t="s">
        <v>132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35"/>
        <v>#DIV/0!</v>
      </c>
      <c r="AC234" s="135"/>
      <c r="AD234" s="135"/>
      <c r="AE234" s="135"/>
      <c r="AF234" s="135"/>
      <c r="AG234" s="238" t="e">
        <f t="shared" si="36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/>
      <c r="AL234" s="135"/>
      <c r="AM234" s="238">
        <f t="shared" si="37"/>
        <v>17.399999999999999</v>
      </c>
    </row>
    <row r="235" spans="1:39" ht="17.399999999999999" x14ac:dyDescent="0.3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35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36"/>
        <v>77.25</v>
      </c>
      <c r="AH235" s="135">
        <v>76.2</v>
      </c>
      <c r="AI235" s="135">
        <v>76.2</v>
      </c>
      <c r="AJ235" s="135">
        <v>76.2</v>
      </c>
      <c r="AK235" s="135"/>
      <c r="AL235" s="135"/>
      <c r="AM235" s="169">
        <f t="shared" si="37"/>
        <v>76.2</v>
      </c>
    </row>
    <row r="236" spans="1:39" ht="17.399999999999999" x14ac:dyDescent="0.3">
      <c r="A236" s="210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35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36"/>
        <v>80.125</v>
      </c>
      <c r="AH236" s="135">
        <v>80</v>
      </c>
      <c r="AI236" s="135">
        <v>80</v>
      </c>
      <c r="AJ236" s="135">
        <v>80</v>
      </c>
      <c r="AK236" s="135"/>
      <c r="AL236" s="135"/>
      <c r="AM236" s="169">
        <f t="shared" si="37"/>
        <v>80</v>
      </c>
    </row>
    <row r="237" spans="1:39" ht="17.399999999999999" x14ac:dyDescent="0.3">
      <c r="A237" s="210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35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36"/>
        <v>5.5</v>
      </c>
      <c r="AH237" s="135">
        <v>5.4</v>
      </c>
      <c r="AI237" s="135">
        <v>5.4</v>
      </c>
      <c r="AJ237" s="135">
        <v>5.4</v>
      </c>
      <c r="AK237" s="135"/>
      <c r="AL237" s="135"/>
      <c r="AM237" s="169">
        <f t="shared" si="37"/>
        <v>5.4000000000000012</v>
      </c>
    </row>
    <row r="238" spans="1:39" ht="17.399999999999999" x14ac:dyDescent="0.3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35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36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/>
      <c r="AL238" s="135"/>
      <c r="AM238" s="169">
        <f t="shared" si="37"/>
        <v>8.1999999999999993</v>
      </c>
    </row>
    <row r="239" spans="1:39" ht="17.399999999999999" x14ac:dyDescent="0.3">
      <c r="A239" s="210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35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36"/>
        <v>11.625</v>
      </c>
      <c r="AH239" s="135">
        <v>11</v>
      </c>
      <c r="AI239" s="135">
        <v>11</v>
      </c>
      <c r="AJ239" s="135">
        <v>11</v>
      </c>
      <c r="AK239" s="135"/>
      <c r="AL239" s="135"/>
      <c r="AM239" s="169">
        <f t="shared" si="37"/>
        <v>11</v>
      </c>
    </row>
    <row r="240" spans="1:39" ht="17.399999999999999" x14ac:dyDescent="0.3">
      <c r="A240" s="210">
        <v>16</v>
      </c>
      <c r="B240" s="170" t="s">
        <v>52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35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36"/>
        <v>20</v>
      </c>
      <c r="AH240" s="135">
        <v>20</v>
      </c>
      <c r="AI240" s="135">
        <v>20</v>
      </c>
      <c r="AJ240" s="135">
        <v>20</v>
      </c>
      <c r="AK240" s="135"/>
      <c r="AL240" s="135"/>
      <c r="AM240" s="169">
        <f t="shared" si="37"/>
        <v>20</v>
      </c>
    </row>
    <row r="241" spans="1:39" ht="17.399999999999999" x14ac:dyDescent="0.3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35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36"/>
        <v>23.75</v>
      </c>
      <c r="AH241" s="135">
        <v>48</v>
      </c>
      <c r="AI241" s="135">
        <v>48</v>
      </c>
      <c r="AJ241" s="135">
        <v>48</v>
      </c>
      <c r="AK241" s="135"/>
      <c r="AL241" s="135"/>
      <c r="AM241" s="169">
        <f t="shared" si="37"/>
        <v>48</v>
      </c>
    </row>
    <row r="242" spans="1:39" ht="17.399999999999999" x14ac:dyDescent="0.3">
      <c r="A242" s="210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35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36"/>
        <v>5.2249999999999996</v>
      </c>
      <c r="AH242" s="135">
        <v>5.04</v>
      </c>
      <c r="AI242" s="135">
        <v>5.04</v>
      </c>
      <c r="AJ242" s="135">
        <v>5.04</v>
      </c>
      <c r="AK242" s="135"/>
      <c r="AL242" s="135"/>
      <c r="AM242" s="169">
        <f t="shared" si="37"/>
        <v>5.04</v>
      </c>
    </row>
    <row r="243" spans="1:39" ht="17.399999999999999" x14ac:dyDescent="0.3">
      <c r="A243" s="210">
        <v>19</v>
      </c>
      <c r="B243" s="170" t="s">
        <v>141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35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36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/>
      <c r="AL243" s="135"/>
      <c r="AM243" s="169">
        <f t="shared" si="37"/>
        <v>4.5999999999999996</v>
      </c>
    </row>
    <row r="244" spans="1:39" ht="17.399999999999999" x14ac:dyDescent="0.3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35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36"/>
        <v>3.25</v>
      </c>
      <c r="AH244" s="135">
        <v>3.5</v>
      </c>
      <c r="AI244" s="135">
        <v>3.5</v>
      </c>
      <c r="AJ244" s="135">
        <v>3.5</v>
      </c>
      <c r="AK244" s="135"/>
      <c r="AL244" s="135"/>
      <c r="AM244" s="169">
        <f t="shared" si="37"/>
        <v>3.5</v>
      </c>
    </row>
    <row r="245" spans="1:39" ht="17.399999999999999" x14ac:dyDescent="0.3">
      <c r="A245" s="210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35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36"/>
        <v>23.25</v>
      </c>
      <c r="AH245" s="135">
        <v>23</v>
      </c>
      <c r="AI245" s="135">
        <v>23</v>
      </c>
      <c r="AJ245" s="135">
        <v>23</v>
      </c>
      <c r="AK245" s="135"/>
      <c r="AL245" s="135"/>
      <c r="AM245" s="169">
        <f t="shared" si="37"/>
        <v>23</v>
      </c>
    </row>
    <row r="246" spans="1:39" ht="17.399999999999999" x14ac:dyDescent="0.3">
      <c r="A246" s="210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35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36"/>
        <v>22.75</v>
      </c>
      <c r="AH246" s="135">
        <v>21.8</v>
      </c>
      <c r="AI246" s="135">
        <v>21.8</v>
      </c>
      <c r="AJ246" s="135">
        <v>21.8</v>
      </c>
      <c r="AK246" s="135"/>
      <c r="AL246" s="135"/>
      <c r="AM246" s="169">
        <f t="shared" si="37"/>
        <v>21.8</v>
      </c>
    </row>
    <row r="247" spans="1:39" ht="17.399999999999999" x14ac:dyDescent="0.3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35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36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/>
      <c r="AL247" s="135"/>
      <c r="AM247" s="169">
        <f t="shared" si="37"/>
        <v>18.600000000000001</v>
      </c>
    </row>
    <row r="248" spans="1:39" ht="34.799999999999997" x14ac:dyDescent="0.3">
      <c r="A248" s="210">
        <v>24</v>
      </c>
      <c r="B248" s="188" t="s">
        <v>99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35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36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/>
      <c r="AL248" s="135"/>
      <c r="AM248" s="169">
        <f t="shared" si="37"/>
        <v>4.5999999999999996</v>
      </c>
    </row>
    <row r="249" spans="1:39" ht="34.799999999999997" x14ac:dyDescent="0.3">
      <c r="A249" s="210">
        <v>25</v>
      </c>
      <c r="B249" s="188" t="s">
        <v>135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35"/>
        <v>#DIV/0!</v>
      </c>
      <c r="AC249" s="135"/>
      <c r="AD249" s="135"/>
      <c r="AE249" s="135"/>
      <c r="AF249" s="135"/>
      <c r="AG249" s="238" t="e">
        <f t="shared" si="36"/>
        <v>#DIV/0!</v>
      </c>
      <c r="AH249" s="135">
        <v>4.8</v>
      </c>
      <c r="AI249" s="135">
        <v>4.8</v>
      </c>
      <c r="AJ249" s="135">
        <v>4.8</v>
      </c>
      <c r="AK249" s="135"/>
      <c r="AL249" s="135"/>
      <c r="AM249" s="238">
        <f t="shared" si="37"/>
        <v>4.8</v>
      </c>
    </row>
    <row r="250" spans="1:39" ht="17.399999999999999" x14ac:dyDescent="0.3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35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36"/>
        <v>77.5</v>
      </c>
      <c r="AH250" s="135">
        <v>63</v>
      </c>
      <c r="AI250" s="135">
        <v>63</v>
      </c>
      <c r="AJ250" s="135">
        <v>63</v>
      </c>
      <c r="AK250" s="135"/>
      <c r="AL250" s="135"/>
      <c r="AM250" s="169">
        <f t="shared" si="37"/>
        <v>63</v>
      </c>
    </row>
    <row r="251" spans="1:39" ht="17.399999999999999" x14ac:dyDescent="0.3">
      <c r="A251" s="210">
        <v>27</v>
      </c>
      <c r="B251" s="170" t="s">
        <v>131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35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36"/>
        <v>6.3250000000000002</v>
      </c>
      <c r="AH251" s="135">
        <v>6.12</v>
      </c>
      <c r="AI251" s="135">
        <v>6.12</v>
      </c>
      <c r="AJ251" s="135">
        <v>6.12</v>
      </c>
      <c r="AK251" s="135"/>
      <c r="AL251" s="135"/>
      <c r="AM251" s="169">
        <f t="shared" si="37"/>
        <v>6.12</v>
      </c>
    </row>
    <row r="252" spans="1:39" ht="17.399999999999999" x14ac:dyDescent="0.3">
      <c r="A252" s="210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35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36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/>
      <c r="AL252" s="135"/>
      <c r="AM252" s="169">
        <f t="shared" si="37"/>
        <v>10.119999999999999</v>
      </c>
    </row>
    <row r="253" spans="1:39" ht="17.399999999999999" x14ac:dyDescent="0.3">
      <c r="A253" s="209">
        <v>29</v>
      </c>
      <c r="B253" s="170" t="s">
        <v>134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35"/>
        <v>#DIV/0!</v>
      </c>
      <c r="AC253" s="135"/>
      <c r="AD253" s="135"/>
      <c r="AE253" s="135"/>
      <c r="AF253" s="135"/>
      <c r="AG253" s="238" t="e">
        <f t="shared" si="36"/>
        <v>#DIV/0!</v>
      </c>
      <c r="AH253" s="135">
        <v>11.6</v>
      </c>
      <c r="AI253" s="135">
        <v>11.6</v>
      </c>
      <c r="AJ253" s="135">
        <v>11.6</v>
      </c>
      <c r="AK253" s="135"/>
      <c r="AL253" s="135"/>
      <c r="AM253" s="238">
        <f t="shared" si="37"/>
        <v>11.6</v>
      </c>
    </row>
    <row r="254" spans="1:39" ht="69.599999999999994" x14ac:dyDescent="0.3">
      <c r="A254" s="211"/>
      <c r="B254" s="189" t="s">
        <v>54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35"/>
        <v>#DIV/0!</v>
      </c>
      <c r="AC254" s="146"/>
      <c r="AD254" s="146"/>
      <c r="AE254" s="135"/>
      <c r="AF254" s="135"/>
      <c r="AG254" s="238" t="e">
        <f t="shared" si="36"/>
        <v>#DIV/0!</v>
      </c>
      <c r="AH254" s="146"/>
      <c r="AI254" s="146"/>
      <c r="AJ254" s="146"/>
      <c r="AK254" s="135"/>
      <c r="AL254" s="135"/>
      <c r="AM254" s="238" t="e">
        <f t="shared" si="37"/>
        <v>#DIV/0!</v>
      </c>
    </row>
    <row r="255" spans="1:39" ht="17.399999999999999" x14ac:dyDescent="0.3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35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36"/>
        <v>10.772500000000001</v>
      </c>
      <c r="AH255" s="141">
        <v>10.75</v>
      </c>
      <c r="AI255" s="141">
        <v>10.75</v>
      </c>
      <c r="AJ255" s="141">
        <v>10.75</v>
      </c>
      <c r="AK255" s="141"/>
      <c r="AL255" s="141"/>
      <c r="AM255" s="169">
        <f t="shared" si="37"/>
        <v>10.75</v>
      </c>
    </row>
    <row r="256" spans="1:39" x14ac:dyDescent="0.35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35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36"/>
        <v>10.795</v>
      </c>
      <c r="AH256" s="135">
        <v>10.8</v>
      </c>
      <c r="AI256" s="135">
        <v>10.8</v>
      </c>
      <c r="AJ256" s="135">
        <v>10.8</v>
      </c>
      <c r="AK256" s="135"/>
      <c r="AL256" s="135"/>
      <c r="AM256" s="169">
        <f t="shared" si="37"/>
        <v>10.800000000000002</v>
      </c>
    </row>
    <row r="257" spans="1:39" x14ac:dyDescent="0.35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39" ht="17.399999999999999" x14ac:dyDescent="0.3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39" x14ac:dyDescent="0.35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39" ht="17.399999999999999" x14ac:dyDescent="0.3">
      <c r="A260" s="256" t="s">
        <v>46</v>
      </c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</row>
    <row r="261" spans="1:39" x14ac:dyDescent="0.35">
      <c r="A261" s="217"/>
      <c r="B261" s="197"/>
      <c r="C261" s="253" t="s">
        <v>32</v>
      </c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5"/>
    </row>
    <row r="262" spans="1:39" ht="18.75" customHeight="1" x14ac:dyDescent="0.35">
      <c r="A262" s="218"/>
      <c r="B262" s="198"/>
      <c r="C262" s="247" t="s">
        <v>140</v>
      </c>
      <c r="D262" s="248"/>
      <c r="E262" s="248"/>
      <c r="F262" s="250"/>
      <c r="G262" s="245" t="s">
        <v>124</v>
      </c>
      <c r="H262" s="243" t="s">
        <v>140</v>
      </c>
      <c r="I262" s="244"/>
      <c r="J262" s="244"/>
      <c r="K262" s="249"/>
      <c r="L262" s="245" t="s">
        <v>124</v>
      </c>
      <c r="M262" s="243" t="s">
        <v>140</v>
      </c>
      <c r="N262" s="244"/>
      <c r="O262" s="244"/>
      <c r="P262" s="249"/>
      <c r="Q262" s="245" t="s">
        <v>124</v>
      </c>
      <c r="R262" s="247" t="s">
        <v>140</v>
      </c>
      <c r="S262" s="248"/>
      <c r="T262" s="248"/>
      <c r="U262" s="248"/>
      <c r="V262" s="250"/>
      <c r="W262" s="245" t="s">
        <v>124</v>
      </c>
      <c r="X262" s="247" t="s">
        <v>140</v>
      </c>
      <c r="Y262" s="248"/>
      <c r="Z262" s="248"/>
      <c r="AA262" s="248"/>
      <c r="AB262" s="245" t="s">
        <v>124</v>
      </c>
      <c r="AC262" s="243" t="s">
        <v>140</v>
      </c>
      <c r="AD262" s="244"/>
      <c r="AE262" s="244"/>
      <c r="AF262" s="244"/>
      <c r="AG262" s="245" t="s">
        <v>124</v>
      </c>
      <c r="AH262" s="243" t="s">
        <v>140</v>
      </c>
      <c r="AI262" s="244"/>
      <c r="AJ262" s="244"/>
      <c r="AK262" s="244"/>
      <c r="AL262" s="244"/>
      <c r="AM262" s="245" t="s">
        <v>124</v>
      </c>
    </row>
    <row r="263" spans="1:39" x14ac:dyDescent="0.35">
      <c r="A263" s="208"/>
      <c r="B263" s="199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46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46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46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46"/>
      <c r="X263" s="144" t="str">
        <f>X12</f>
        <v>6.05</v>
      </c>
      <c r="Y263" s="144" t="str">
        <f>Y12</f>
        <v>13.05</v>
      </c>
      <c r="Z263" s="138" t="s">
        <v>283</v>
      </c>
      <c r="AA263" s="138" t="s">
        <v>284</v>
      </c>
      <c r="AB263" s="246"/>
      <c r="AC263" s="138" t="s">
        <v>285</v>
      </c>
      <c r="AD263" s="138" t="s">
        <v>286</v>
      </c>
      <c r="AE263" s="138" t="s">
        <v>293</v>
      </c>
      <c r="AF263" s="138" t="s">
        <v>287</v>
      </c>
      <c r="AG263" s="246"/>
      <c r="AH263" s="138" t="s">
        <v>288</v>
      </c>
      <c r="AI263" s="138" t="s">
        <v>289</v>
      </c>
      <c r="AJ263" s="138" t="s">
        <v>290</v>
      </c>
      <c r="AK263" s="138" t="s">
        <v>291</v>
      </c>
      <c r="AL263" s="138" t="s">
        <v>292</v>
      </c>
      <c r="AM263" s="246"/>
    </row>
    <row r="264" spans="1:39" ht="17.399999999999999" x14ac:dyDescent="0.3">
      <c r="A264" s="251">
        <v>1</v>
      </c>
      <c r="B264" s="191" t="s">
        <v>163</v>
      </c>
      <c r="C264" s="144"/>
      <c r="D264" s="144"/>
      <c r="E264" s="144"/>
      <c r="F264" s="144"/>
      <c r="G264" s="176"/>
      <c r="H264" s="144"/>
      <c r="I264" s="144"/>
      <c r="J264" s="144"/>
      <c r="K264" s="144"/>
      <c r="L264" s="176"/>
      <c r="M264" s="144"/>
      <c r="N264" s="144"/>
      <c r="O264" s="144"/>
      <c r="P264" s="144"/>
      <c r="Q264" s="176"/>
      <c r="R264" s="144"/>
      <c r="S264" s="144"/>
      <c r="T264" s="144"/>
      <c r="U264" s="144"/>
      <c r="V264" s="144"/>
      <c r="W264" s="176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</row>
    <row r="265" spans="1:39" ht="17.399999999999999" x14ac:dyDescent="0.3">
      <c r="A265" s="252"/>
      <c r="B265" s="191" t="s">
        <v>57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38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/>
      <c r="AL265" s="135"/>
      <c r="AM265" s="169">
        <f>AVERAGE(AH265:AL265)</f>
        <v>3.9666666666666668</v>
      </c>
    </row>
    <row r="266" spans="1:39" ht="17.399999999999999" x14ac:dyDescent="0.3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39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40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41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38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/>
      <c r="AL266" s="135"/>
      <c r="AM266" s="169">
        <f>AVERAGE(AH266:AL266)</f>
        <v>2.1333333333333333</v>
      </c>
    </row>
    <row r="267" spans="1:39" ht="17.399999999999999" x14ac:dyDescent="0.3">
      <c r="A267" s="251">
        <v>3</v>
      </c>
      <c r="B267" s="170" t="s">
        <v>167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</row>
    <row r="268" spans="1:39" ht="17.399999999999999" x14ac:dyDescent="0.3">
      <c r="A268" s="252"/>
      <c r="B268" s="170" t="s">
        <v>56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39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40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41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38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42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43">AVERAGE(AC268:AF268)</f>
        <v>1.5</v>
      </c>
      <c r="AH268" s="135">
        <v>1.5</v>
      </c>
      <c r="AI268" s="135">
        <v>1.5</v>
      </c>
      <c r="AJ268" s="135">
        <v>1.5</v>
      </c>
      <c r="AK268" s="135"/>
      <c r="AL268" s="135"/>
      <c r="AM268" s="169">
        <f t="shared" ref="AM268:AM294" si="44">AVERAGE(AH268:AL268)</f>
        <v>1.5</v>
      </c>
    </row>
    <row r="269" spans="1:39" ht="17.399999999999999" x14ac:dyDescent="0.3">
      <c r="A269" s="210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39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40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41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38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42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43"/>
        <v>2.7</v>
      </c>
      <c r="AH269" s="135">
        <v>3</v>
      </c>
      <c r="AI269" s="135">
        <v>2.8</v>
      </c>
      <c r="AJ269" s="135">
        <v>2.8</v>
      </c>
      <c r="AK269" s="135"/>
      <c r="AL269" s="135"/>
      <c r="AM269" s="169">
        <f t="shared" si="44"/>
        <v>2.8666666666666667</v>
      </c>
    </row>
    <row r="270" spans="1:39" ht="17.399999999999999" x14ac:dyDescent="0.3">
      <c r="A270" s="209">
        <v>5</v>
      </c>
      <c r="B270" s="170" t="s">
        <v>49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39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40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41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38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42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43"/>
        <v>11.824999999999999</v>
      </c>
      <c r="AH270" s="135">
        <v>2.5</v>
      </c>
      <c r="AI270" s="135">
        <v>2.5</v>
      </c>
      <c r="AJ270" s="135">
        <v>2.5</v>
      </c>
      <c r="AK270" s="135"/>
      <c r="AL270" s="135"/>
      <c r="AM270" s="169">
        <f t="shared" si="44"/>
        <v>2.5</v>
      </c>
    </row>
    <row r="271" spans="1:39" ht="17.399999999999999" x14ac:dyDescent="0.3">
      <c r="A271" s="210">
        <v>6</v>
      </c>
      <c r="B271" s="170" t="s">
        <v>50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39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40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41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38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42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43"/>
        <v>4.5</v>
      </c>
      <c r="AH271" s="135">
        <v>3</v>
      </c>
      <c r="AI271" s="135">
        <v>4</v>
      </c>
      <c r="AJ271" s="135">
        <v>4</v>
      </c>
      <c r="AK271" s="135"/>
      <c r="AL271" s="135"/>
      <c r="AM271" s="169">
        <f t="shared" si="44"/>
        <v>3.6666666666666665</v>
      </c>
    </row>
    <row r="272" spans="1:39" ht="17.399999999999999" x14ac:dyDescent="0.3">
      <c r="A272" s="210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39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40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41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38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42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43"/>
        <v>7.875</v>
      </c>
      <c r="AH272" s="135">
        <v>7</v>
      </c>
      <c r="AI272" s="135">
        <v>7</v>
      </c>
      <c r="AJ272" s="135">
        <v>7</v>
      </c>
      <c r="AK272" s="135"/>
      <c r="AL272" s="135"/>
      <c r="AM272" s="169">
        <f t="shared" si="44"/>
        <v>7</v>
      </c>
    </row>
    <row r="273" spans="1:39" ht="17.399999999999999" x14ac:dyDescent="0.3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39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40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41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38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42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43"/>
        <v>18</v>
      </c>
      <c r="AH273" s="135">
        <v>18</v>
      </c>
      <c r="AI273" s="135">
        <v>18</v>
      </c>
      <c r="AJ273" s="135">
        <v>18</v>
      </c>
      <c r="AK273" s="135"/>
      <c r="AL273" s="135"/>
      <c r="AM273" s="169">
        <f t="shared" si="44"/>
        <v>18</v>
      </c>
    </row>
    <row r="274" spans="1:39" ht="17.399999999999999" x14ac:dyDescent="0.3">
      <c r="A274" s="210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39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40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41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38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42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43"/>
        <v>11.375</v>
      </c>
      <c r="AH274" s="135">
        <v>13</v>
      </c>
      <c r="AI274" s="135">
        <v>12.5</v>
      </c>
      <c r="AJ274" s="135">
        <v>12.5</v>
      </c>
      <c r="AK274" s="135"/>
      <c r="AL274" s="135"/>
      <c r="AM274" s="169">
        <f t="shared" si="44"/>
        <v>12.666666666666666</v>
      </c>
    </row>
    <row r="275" spans="1:39" ht="17.399999999999999" x14ac:dyDescent="0.3">
      <c r="A275" s="210">
        <v>10</v>
      </c>
      <c r="B275" s="170" t="s">
        <v>132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39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40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41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38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42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43"/>
        <v>14.625</v>
      </c>
      <c r="AH275" s="135">
        <v>15.5</v>
      </c>
      <c r="AI275" s="135">
        <v>15</v>
      </c>
      <c r="AJ275" s="135">
        <v>15</v>
      </c>
      <c r="AK275" s="135"/>
      <c r="AL275" s="135"/>
      <c r="AM275" s="169">
        <f t="shared" si="44"/>
        <v>15.166666666666666</v>
      </c>
    </row>
    <row r="276" spans="1:39" ht="17.399999999999999" x14ac:dyDescent="0.3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39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40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41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38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42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43"/>
        <v>65</v>
      </c>
      <c r="AH276" s="135">
        <v>65</v>
      </c>
      <c r="AI276" s="135">
        <v>65</v>
      </c>
      <c r="AJ276" s="135">
        <v>65</v>
      </c>
      <c r="AK276" s="135"/>
      <c r="AL276" s="135"/>
      <c r="AM276" s="169">
        <f t="shared" si="44"/>
        <v>65</v>
      </c>
    </row>
    <row r="277" spans="1:39" ht="17.399999999999999" x14ac:dyDescent="0.3">
      <c r="A277" s="210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39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40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41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38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42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43"/>
        <v>81.25</v>
      </c>
      <c r="AH277" s="135">
        <v>85</v>
      </c>
      <c r="AI277" s="135">
        <v>85</v>
      </c>
      <c r="AJ277" s="135">
        <v>85</v>
      </c>
      <c r="AK277" s="135"/>
      <c r="AL277" s="135"/>
      <c r="AM277" s="169">
        <f t="shared" si="44"/>
        <v>85</v>
      </c>
    </row>
    <row r="278" spans="1:39" ht="17.399999999999999" x14ac:dyDescent="0.3">
      <c r="A278" s="210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39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40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41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38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42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43"/>
        <v>6</v>
      </c>
      <c r="AH278" s="135">
        <v>6</v>
      </c>
      <c r="AI278" s="135">
        <v>6</v>
      </c>
      <c r="AJ278" s="135">
        <v>6</v>
      </c>
      <c r="AK278" s="135"/>
      <c r="AL278" s="135"/>
      <c r="AM278" s="169">
        <f t="shared" si="44"/>
        <v>6</v>
      </c>
    </row>
    <row r="279" spans="1:39" ht="17.399999999999999" x14ac:dyDescent="0.3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39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40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41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38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42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43"/>
        <v>10</v>
      </c>
      <c r="AH279" s="135">
        <v>10</v>
      </c>
      <c r="AI279" s="135">
        <v>9</v>
      </c>
      <c r="AJ279" s="135">
        <v>9</v>
      </c>
      <c r="AK279" s="135"/>
      <c r="AL279" s="135"/>
      <c r="AM279" s="169">
        <f t="shared" si="44"/>
        <v>9.3333333333333339</v>
      </c>
    </row>
    <row r="280" spans="1:39" ht="17.399999999999999" x14ac:dyDescent="0.3">
      <c r="A280" s="210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39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40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41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38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42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43"/>
        <v>11.5</v>
      </c>
      <c r="AH280" s="135">
        <v>11.5</v>
      </c>
      <c r="AI280" s="135">
        <v>11.5</v>
      </c>
      <c r="AJ280" s="135">
        <v>11.5</v>
      </c>
      <c r="AK280" s="135"/>
      <c r="AL280" s="135"/>
      <c r="AM280" s="169">
        <f t="shared" si="44"/>
        <v>11.5</v>
      </c>
    </row>
    <row r="281" spans="1:39" ht="17.399999999999999" x14ac:dyDescent="0.3">
      <c r="A281" s="210">
        <v>16</v>
      </c>
      <c r="B281" s="170" t="s">
        <v>52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39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40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41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38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42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43"/>
        <v>42.75</v>
      </c>
      <c r="AH281" s="135">
        <v>45</v>
      </c>
      <c r="AI281" s="135">
        <v>45</v>
      </c>
      <c r="AJ281" s="135">
        <v>45</v>
      </c>
      <c r="AK281" s="135"/>
      <c r="AL281" s="135"/>
      <c r="AM281" s="169">
        <f t="shared" si="44"/>
        <v>45</v>
      </c>
    </row>
    <row r="282" spans="1:39" ht="17.399999999999999" x14ac:dyDescent="0.3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39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40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41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38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42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43"/>
        <v>45.75</v>
      </c>
      <c r="AH282" s="135">
        <v>48</v>
      </c>
      <c r="AI282" s="135">
        <v>48</v>
      </c>
      <c r="AJ282" s="135">
        <v>48</v>
      </c>
      <c r="AK282" s="135"/>
      <c r="AL282" s="135"/>
      <c r="AM282" s="169">
        <f t="shared" si="44"/>
        <v>48</v>
      </c>
    </row>
    <row r="283" spans="1:39" ht="17.399999999999999" x14ac:dyDescent="0.3">
      <c r="A283" s="210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39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40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41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38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42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43"/>
        <v>5.2</v>
      </c>
      <c r="AH283" s="135">
        <v>5.0999999999999996</v>
      </c>
      <c r="AI283" s="135">
        <v>5.0999999999999996</v>
      </c>
      <c r="AJ283" s="135">
        <v>5.0999999999999996</v>
      </c>
      <c r="AK283" s="135"/>
      <c r="AL283" s="135"/>
      <c r="AM283" s="169">
        <f t="shared" si="44"/>
        <v>5.0999999999999996</v>
      </c>
    </row>
    <row r="284" spans="1:39" ht="17.399999999999999" x14ac:dyDescent="0.3">
      <c r="A284" s="210">
        <v>19</v>
      </c>
      <c r="B284" s="170" t="s">
        <v>141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39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40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41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38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42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43"/>
        <v>4.33</v>
      </c>
      <c r="AH284" s="135">
        <v>4.22</v>
      </c>
      <c r="AI284" s="135">
        <v>4.22</v>
      </c>
      <c r="AJ284" s="135">
        <v>4.22</v>
      </c>
      <c r="AK284" s="135"/>
      <c r="AL284" s="135"/>
      <c r="AM284" s="169">
        <f t="shared" si="44"/>
        <v>4.22</v>
      </c>
    </row>
    <row r="285" spans="1:39" ht="17.399999999999999" x14ac:dyDescent="0.3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39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40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41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38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42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43"/>
        <v>4</v>
      </c>
      <c r="AH285" s="135">
        <v>3.5</v>
      </c>
      <c r="AI285" s="135">
        <v>3.5</v>
      </c>
      <c r="AJ285" s="135">
        <v>3.5</v>
      </c>
      <c r="AK285" s="135"/>
      <c r="AL285" s="135"/>
      <c r="AM285" s="169">
        <f t="shared" si="44"/>
        <v>3.5</v>
      </c>
    </row>
    <row r="286" spans="1:39" ht="17.399999999999999" x14ac:dyDescent="0.3">
      <c r="A286" s="210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39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40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41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38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42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43"/>
        <v>18</v>
      </c>
      <c r="AH286" s="135">
        <v>18</v>
      </c>
      <c r="AI286" s="135">
        <v>18</v>
      </c>
      <c r="AJ286" s="135">
        <v>18</v>
      </c>
      <c r="AK286" s="135"/>
      <c r="AL286" s="135"/>
      <c r="AM286" s="169">
        <f t="shared" si="44"/>
        <v>18</v>
      </c>
    </row>
    <row r="287" spans="1:39" ht="17.399999999999999" x14ac:dyDescent="0.3">
      <c r="A287" s="210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39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40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41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38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42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43"/>
        <v>18</v>
      </c>
      <c r="AH287" s="135">
        <v>18</v>
      </c>
      <c r="AI287" s="135">
        <v>18</v>
      </c>
      <c r="AJ287" s="135">
        <v>18</v>
      </c>
      <c r="AK287" s="135"/>
      <c r="AL287" s="135"/>
      <c r="AM287" s="169">
        <f t="shared" si="44"/>
        <v>18</v>
      </c>
    </row>
    <row r="288" spans="1:39" ht="17.399999999999999" x14ac:dyDescent="0.3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39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40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41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38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42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43"/>
        <v>47.125</v>
      </c>
      <c r="AH288" s="135">
        <v>16</v>
      </c>
      <c r="AI288" s="135">
        <v>15</v>
      </c>
      <c r="AJ288" s="135">
        <v>15</v>
      </c>
      <c r="AK288" s="135"/>
      <c r="AL288" s="135"/>
      <c r="AM288" s="169">
        <f t="shared" si="44"/>
        <v>15.333333333333334</v>
      </c>
    </row>
    <row r="289" spans="1:39" ht="34.799999999999997" x14ac:dyDescent="0.3">
      <c r="A289" s="210">
        <v>24</v>
      </c>
      <c r="B289" s="188" t="s">
        <v>99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39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40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41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38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42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43"/>
        <v>3.5</v>
      </c>
      <c r="AH289" s="135">
        <v>3.5</v>
      </c>
      <c r="AI289" s="135">
        <v>3.5</v>
      </c>
      <c r="AJ289" s="135">
        <v>3.5</v>
      </c>
      <c r="AK289" s="135"/>
      <c r="AL289" s="135"/>
      <c r="AM289" s="169">
        <f t="shared" si="44"/>
        <v>3.5</v>
      </c>
    </row>
    <row r="290" spans="1:39" ht="34.799999999999997" x14ac:dyDescent="0.3">
      <c r="A290" s="210">
        <v>25</v>
      </c>
      <c r="B290" s="188" t="s">
        <v>135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39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40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41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38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42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43"/>
        <v>3</v>
      </c>
      <c r="AH290" s="135">
        <v>3</v>
      </c>
      <c r="AI290" s="135">
        <v>3</v>
      </c>
      <c r="AJ290" s="135">
        <v>3</v>
      </c>
      <c r="AK290" s="135"/>
      <c r="AL290" s="135"/>
      <c r="AM290" s="169">
        <f t="shared" si="44"/>
        <v>3</v>
      </c>
    </row>
    <row r="291" spans="1:39" ht="17.399999999999999" x14ac:dyDescent="0.3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39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40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41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38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42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43"/>
        <v>30</v>
      </c>
      <c r="AH291" s="135">
        <v>30</v>
      </c>
      <c r="AI291" s="135">
        <v>30</v>
      </c>
      <c r="AJ291" s="135">
        <v>30</v>
      </c>
      <c r="AK291" s="135"/>
      <c r="AL291" s="135"/>
      <c r="AM291" s="169">
        <f t="shared" si="44"/>
        <v>30</v>
      </c>
    </row>
    <row r="292" spans="1:39" ht="17.399999999999999" x14ac:dyDescent="0.3">
      <c r="A292" s="210">
        <v>27</v>
      </c>
      <c r="B292" s="170" t="s">
        <v>131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39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40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41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38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42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43"/>
        <v>6.0500000000000007</v>
      </c>
      <c r="AH292" s="135">
        <v>5.6</v>
      </c>
      <c r="AI292" s="135">
        <v>5.6</v>
      </c>
      <c r="AJ292" s="135">
        <v>5.6</v>
      </c>
      <c r="AK292" s="135"/>
      <c r="AL292" s="135"/>
      <c r="AM292" s="169">
        <f t="shared" si="44"/>
        <v>5.5999999999999988</v>
      </c>
    </row>
    <row r="293" spans="1:39" ht="17.399999999999999" x14ac:dyDescent="0.3">
      <c r="A293" s="210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39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40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41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38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42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43"/>
        <v>10</v>
      </c>
      <c r="AH293" s="135">
        <v>10</v>
      </c>
      <c r="AI293" s="135">
        <v>10</v>
      </c>
      <c r="AJ293" s="135">
        <v>10</v>
      </c>
      <c r="AK293" s="135"/>
      <c r="AL293" s="135"/>
      <c r="AM293" s="169">
        <f t="shared" si="44"/>
        <v>10</v>
      </c>
    </row>
    <row r="294" spans="1:39" ht="17.399999999999999" x14ac:dyDescent="0.3">
      <c r="A294" s="209">
        <v>29</v>
      </c>
      <c r="B294" s="170" t="s">
        <v>134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39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40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41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38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42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43"/>
        <v>11.287499999999998</v>
      </c>
      <c r="AH294" s="135">
        <v>11.55</v>
      </c>
      <c r="AI294" s="135">
        <v>11.5</v>
      </c>
      <c r="AJ294" s="135">
        <v>11.5</v>
      </c>
      <c r="AK294" s="135"/>
      <c r="AL294" s="135"/>
      <c r="AM294" s="169">
        <f t="shared" si="44"/>
        <v>11.516666666666666</v>
      </c>
    </row>
    <row r="295" spans="1:39" ht="69.599999999999994" x14ac:dyDescent="0.3">
      <c r="A295" s="211"/>
      <c r="B295" s="189" t="s">
        <v>54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</row>
    <row r="296" spans="1:39" ht="17.399999999999999" x14ac:dyDescent="0.3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39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40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41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38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/>
      <c r="AL296" s="141"/>
      <c r="AM296" s="169">
        <f>AVERAGE(AH296:AL296)</f>
        <v>10.61</v>
      </c>
    </row>
    <row r="297" spans="1:39" x14ac:dyDescent="0.35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39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40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41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38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/>
      <c r="AL297" s="135"/>
      <c r="AM297" s="169">
        <f>AVERAGE(AH297:AL297)</f>
        <v>10.699999999999998</v>
      </c>
    </row>
    <row r="298" spans="1:39" ht="17.399999999999999" x14ac:dyDescent="0.3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39" ht="17.399999999999999" x14ac:dyDescent="0.3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39" x14ac:dyDescent="0.35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2" spans="1:39" ht="17.399999999999999" x14ac:dyDescent="0.3">
      <c r="A302" s="256" t="s">
        <v>46</v>
      </c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</row>
    <row r="303" spans="1:39" x14ac:dyDescent="0.35">
      <c r="A303" s="217"/>
      <c r="B303" s="197"/>
      <c r="C303" s="253" t="s">
        <v>33</v>
      </c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5"/>
    </row>
    <row r="304" spans="1:39" ht="18.75" customHeight="1" x14ac:dyDescent="0.35">
      <c r="A304" s="218"/>
      <c r="B304" s="198"/>
      <c r="C304" s="247" t="s">
        <v>140</v>
      </c>
      <c r="D304" s="248"/>
      <c r="E304" s="248"/>
      <c r="F304" s="250"/>
      <c r="G304" s="245" t="s">
        <v>124</v>
      </c>
      <c r="H304" s="243" t="s">
        <v>140</v>
      </c>
      <c r="I304" s="244"/>
      <c r="J304" s="244"/>
      <c r="K304" s="249"/>
      <c r="L304" s="245" t="s">
        <v>124</v>
      </c>
      <c r="M304" s="243" t="s">
        <v>140</v>
      </c>
      <c r="N304" s="244"/>
      <c r="O304" s="244"/>
      <c r="P304" s="249"/>
      <c r="Q304" s="245" t="s">
        <v>124</v>
      </c>
      <c r="R304" s="247" t="s">
        <v>140</v>
      </c>
      <c r="S304" s="248"/>
      <c r="T304" s="248"/>
      <c r="U304" s="248"/>
      <c r="V304" s="250"/>
      <c r="W304" s="245" t="s">
        <v>124</v>
      </c>
      <c r="X304" s="247" t="s">
        <v>140</v>
      </c>
      <c r="Y304" s="248"/>
      <c r="Z304" s="248"/>
      <c r="AA304" s="248"/>
      <c r="AB304" s="245" t="s">
        <v>124</v>
      </c>
      <c r="AC304" s="243" t="s">
        <v>140</v>
      </c>
      <c r="AD304" s="244"/>
      <c r="AE304" s="244"/>
      <c r="AF304" s="244"/>
      <c r="AG304" s="245" t="s">
        <v>124</v>
      </c>
      <c r="AH304" s="243" t="s">
        <v>140</v>
      </c>
      <c r="AI304" s="244"/>
      <c r="AJ304" s="244"/>
      <c r="AK304" s="244"/>
      <c r="AL304" s="244"/>
      <c r="AM304" s="245" t="s">
        <v>124</v>
      </c>
    </row>
    <row r="305" spans="1:39" x14ac:dyDescent="0.35">
      <c r="A305" s="208"/>
      <c r="B305" s="199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46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46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46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46"/>
      <c r="X305" s="144" t="str">
        <f>X12</f>
        <v>6.05</v>
      </c>
      <c r="Y305" s="144" t="str">
        <f>Y12</f>
        <v>13.05</v>
      </c>
      <c r="Z305" s="138" t="s">
        <v>283</v>
      </c>
      <c r="AA305" s="138" t="s">
        <v>284</v>
      </c>
      <c r="AB305" s="246"/>
      <c r="AC305" s="138" t="s">
        <v>285</v>
      </c>
      <c r="AD305" s="138" t="s">
        <v>286</v>
      </c>
      <c r="AE305" s="138" t="s">
        <v>293</v>
      </c>
      <c r="AF305" s="138" t="s">
        <v>287</v>
      </c>
      <c r="AG305" s="246"/>
      <c r="AH305" s="138" t="s">
        <v>288</v>
      </c>
      <c r="AI305" s="138" t="s">
        <v>289</v>
      </c>
      <c r="AJ305" s="138" t="s">
        <v>290</v>
      </c>
      <c r="AK305" s="138" t="s">
        <v>291</v>
      </c>
      <c r="AL305" s="138" t="s">
        <v>292</v>
      </c>
      <c r="AM305" s="246"/>
    </row>
    <row r="306" spans="1:39" ht="17.399999999999999" x14ac:dyDescent="0.3">
      <c r="A306" s="251">
        <v>1</v>
      </c>
      <c r="B306" s="191" t="s">
        <v>168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45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</row>
    <row r="307" spans="1:39" ht="17.399999999999999" x14ac:dyDescent="0.3">
      <c r="A307" s="252"/>
      <c r="B307" s="191" t="s">
        <v>57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/>
      <c r="AL307" s="135"/>
      <c r="AM307" s="169">
        <f>AVERAGE(AH307:AL307)</f>
        <v>3.2000000000000006</v>
      </c>
    </row>
    <row r="308" spans="1:39" ht="17.399999999999999" x14ac:dyDescent="0.3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46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47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48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45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/>
      <c r="AL308" s="135"/>
      <c r="AM308" s="169">
        <f>AVERAGE(AH308:AL308)</f>
        <v>3</v>
      </c>
    </row>
    <row r="309" spans="1:39" ht="17.399999999999999" x14ac:dyDescent="0.3">
      <c r="A309" s="251">
        <v>3</v>
      </c>
      <c r="B309" s="170" t="s">
        <v>167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</row>
    <row r="310" spans="1:39" ht="17.399999999999999" x14ac:dyDescent="0.3">
      <c r="A310" s="252"/>
      <c r="B310" s="170" t="s">
        <v>56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46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47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48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45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49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50">AVERAGE(AC310:AF310)</f>
        <v>1.2</v>
      </c>
      <c r="AH310" s="135">
        <v>1.2</v>
      </c>
      <c r="AI310" s="135">
        <v>1.2</v>
      </c>
      <c r="AJ310" s="135">
        <v>1.2</v>
      </c>
      <c r="AK310" s="135"/>
      <c r="AL310" s="135"/>
      <c r="AM310" s="169">
        <f t="shared" ref="AM310:AM336" si="51">AVERAGE(AH310:AL310)</f>
        <v>1.2</v>
      </c>
    </row>
    <row r="311" spans="1:39" ht="17.399999999999999" x14ac:dyDescent="0.3">
      <c r="A311" s="210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46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47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48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45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49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50"/>
        <v>2.125</v>
      </c>
      <c r="AH311" s="135">
        <v>3</v>
      </c>
      <c r="AI311" s="135">
        <v>3</v>
      </c>
      <c r="AJ311" s="135">
        <v>3</v>
      </c>
      <c r="AK311" s="135"/>
      <c r="AL311" s="135"/>
      <c r="AM311" s="169">
        <f t="shared" si="51"/>
        <v>3</v>
      </c>
    </row>
    <row r="312" spans="1:39" ht="17.399999999999999" x14ac:dyDescent="0.3">
      <c r="A312" s="209">
        <v>5</v>
      </c>
      <c r="B312" s="170" t="s">
        <v>49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46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47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48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45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49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50"/>
        <v>12.5</v>
      </c>
      <c r="AH312" s="135">
        <v>4</v>
      </c>
      <c r="AI312" s="135">
        <v>3.5</v>
      </c>
      <c r="AJ312" s="135">
        <v>3.5</v>
      </c>
      <c r="AK312" s="135"/>
      <c r="AL312" s="135"/>
      <c r="AM312" s="169">
        <f t="shared" si="51"/>
        <v>3.6666666666666665</v>
      </c>
    </row>
    <row r="313" spans="1:39" ht="17.399999999999999" x14ac:dyDescent="0.3">
      <c r="A313" s="210">
        <v>6</v>
      </c>
      <c r="B313" s="170" t="s">
        <v>50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46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47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48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45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49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50"/>
        <v>5.75</v>
      </c>
      <c r="AH313" s="135">
        <v>4</v>
      </c>
      <c r="AI313" s="135">
        <v>4.5</v>
      </c>
      <c r="AJ313" s="135">
        <v>4.5</v>
      </c>
      <c r="AK313" s="135"/>
      <c r="AL313" s="135"/>
      <c r="AM313" s="169">
        <f t="shared" si="51"/>
        <v>4.333333333333333</v>
      </c>
    </row>
    <row r="314" spans="1:39" ht="17.399999999999999" x14ac:dyDescent="0.3">
      <c r="A314" s="210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46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47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48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45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49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50"/>
        <v>10</v>
      </c>
      <c r="AH314" s="135">
        <v>10</v>
      </c>
      <c r="AI314" s="135">
        <v>10</v>
      </c>
      <c r="AJ314" s="135">
        <v>10</v>
      </c>
      <c r="AK314" s="135"/>
      <c r="AL314" s="135"/>
      <c r="AM314" s="169">
        <f t="shared" si="51"/>
        <v>10</v>
      </c>
    </row>
    <row r="315" spans="1:39" ht="17.399999999999999" x14ac:dyDescent="0.3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46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47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48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45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49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50"/>
        <v>18</v>
      </c>
      <c r="AH315" s="135">
        <v>18</v>
      </c>
      <c r="AI315" s="135">
        <v>19</v>
      </c>
      <c r="AJ315" s="135">
        <v>19</v>
      </c>
      <c r="AK315" s="135"/>
      <c r="AL315" s="135"/>
      <c r="AM315" s="169">
        <f t="shared" si="51"/>
        <v>18.666666666666668</v>
      </c>
    </row>
    <row r="316" spans="1:39" ht="17.399999999999999" x14ac:dyDescent="0.3">
      <c r="A316" s="210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46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47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48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45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49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50"/>
        <v>10.125</v>
      </c>
      <c r="AH316" s="135">
        <v>10.5</v>
      </c>
      <c r="AI316" s="135">
        <v>12</v>
      </c>
      <c r="AJ316" s="135">
        <v>12</v>
      </c>
      <c r="AK316" s="135"/>
      <c r="AL316" s="135"/>
      <c r="AM316" s="169">
        <f t="shared" si="51"/>
        <v>11.5</v>
      </c>
    </row>
    <row r="317" spans="1:39" ht="17.399999999999999" x14ac:dyDescent="0.3">
      <c r="A317" s="210">
        <v>10</v>
      </c>
      <c r="B317" s="170" t="s">
        <v>132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46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47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48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45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49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50"/>
        <v>14</v>
      </c>
      <c r="AH317" s="135">
        <v>14</v>
      </c>
      <c r="AI317" s="135">
        <v>14</v>
      </c>
      <c r="AJ317" s="135">
        <v>14</v>
      </c>
      <c r="AK317" s="135"/>
      <c r="AL317" s="135"/>
      <c r="AM317" s="169">
        <f t="shared" si="51"/>
        <v>14</v>
      </c>
    </row>
    <row r="318" spans="1:39" ht="17.399999999999999" x14ac:dyDescent="0.3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46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47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48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45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49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50"/>
        <v>70</v>
      </c>
      <c r="AH318" s="135">
        <v>70</v>
      </c>
      <c r="AI318" s="135">
        <v>70</v>
      </c>
      <c r="AJ318" s="135">
        <v>70</v>
      </c>
      <c r="AK318" s="135"/>
      <c r="AL318" s="135"/>
      <c r="AM318" s="169">
        <f t="shared" si="51"/>
        <v>70</v>
      </c>
    </row>
    <row r="319" spans="1:39" ht="17.399999999999999" x14ac:dyDescent="0.3">
      <c r="A319" s="210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46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47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48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45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49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50"/>
        <v>80</v>
      </c>
      <c r="AH319" s="135">
        <v>80</v>
      </c>
      <c r="AI319" s="135">
        <v>80</v>
      </c>
      <c r="AJ319" s="135">
        <v>80</v>
      </c>
      <c r="AK319" s="135"/>
      <c r="AL319" s="135"/>
      <c r="AM319" s="169">
        <f t="shared" si="51"/>
        <v>80</v>
      </c>
    </row>
    <row r="320" spans="1:39" ht="17.399999999999999" x14ac:dyDescent="0.3">
      <c r="A320" s="210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46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47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48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45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49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50"/>
        <v>6</v>
      </c>
      <c r="AH320" s="135">
        <v>6</v>
      </c>
      <c r="AI320" s="135">
        <v>6</v>
      </c>
      <c r="AJ320" s="135">
        <v>6</v>
      </c>
      <c r="AK320" s="135"/>
      <c r="AL320" s="135"/>
      <c r="AM320" s="169">
        <f t="shared" si="51"/>
        <v>6</v>
      </c>
    </row>
    <row r="321" spans="1:39" ht="17.399999999999999" x14ac:dyDescent="0.3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46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47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48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45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49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50"/>
        <v>9</v>
      </c>
      <c r="AH321" s="135">
        <v>9</v>
      </c>
      <c r="AI321" s="135">
        <v>9</v>
      </c>
      <c r="AJ321" s="135">
        <v>9</v>
      </c>
      <c r="AK321" s="135"/>
      <c r="AL321" s="135"/>
      <c r="AM321" s="169">
        <f t="shared" si="51"/>
        <v>9</v>
      </c>
    </row>
    <row r="322" spans="1:39" ht="17.399999999999999" x14ac:dyDescent="0.3">
      <c r="A322" s="210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46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47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48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45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49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50"/>
        <v>12</v>
      </c>
      <c r="AH322" s="135">
        <v>12</v>
      </c>
      <c r="AI322" s="135">
        <v>12</v>
      </c>
      <c r="AJ322" s="135">
        <v>12</v>
      </c>
      <c r="AK322" s="135"/>
      <c r="AL322" s="135"/>
      <c r="AM322" s="169">
        <f t="shared" si="51"/>
        <v>12</v>
      </c>
    </row>
    <row r="323" spans="1:39" ht="17.399999999999999" x14ac:dyDescent="0.3">
      <c r="A323" s="210">
        <v>16</v>
      </c>
      <c r="B323" s="170" t="s">
        <v>52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46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47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48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45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49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50"/>
        <v>37</v>
      </c>
      <c r="AH323" s="135">
        <v>37</v>
      </c>
      <c r="AI323" s="135">
        <v>37</v>
      </c>
      <c r="AJ323" s="135">
        <v>37</v>
      </c>
      <c r="AK323" s="135"/>
      <c r="AL323" s="135"/>
      <c r="AM323" s="169">
        <f t="shared" si="51"/>
        <v>37</v>
      </c>
    </row>
    <row r="324" spans="1:39" ht="17.399999999999999" x14ac:dyDescent="0.3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46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47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48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45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49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50"/>
        <v>50</v>
      </c>
      <c r="AH324" s="135">
        <v>50</v>
      </c>
      <c r="AI324" s="135">
        <v>50</v>
      </c>
      <c r="AJ324" s="135">
        <v>50</v>
      </c>
      <c r="AK324" s="135"/>
      <c r="AL324" s="135"/>
      <c r="AM324" s="169">
        <f t="shared" si="51"/>
        <v>50</v>
      </c>
    </row>
    <row r="325" spans="1:39" ht="17.399999999999999" x14ac:dyDescent="0.3">
      <c r="A325" s="210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46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47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48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45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49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50"/>
        <v>4.9000000000000004</v>
      </c>
      <c r="AH325" s="135">
        <v>4.8</v>
      </c>
      <c r="AI325" s="135">
        <v>4.8</v>
      </c>
      <c r="AJ325" s="135">
        <v>4.8</v>
      </c>
      <c r="AK325" s="135"/>
      <c r="AL325" s="135"/>
      <c r="AM325" s="169">
        <f t="shared" si="51"/>
        <v>4.8</v>
      </c>
    </row>
    <row r="326" spans="1:39" ht="17.399999999999999" x14ac:dyDescent="0.3">
      <c r="A326" s="210">
        <v>19</v>
      </c>
      <c r="B326" s="170" t="s">
        <v>141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46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47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48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45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49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50"/>
        <v>4.7</v>
      </c>
      <c r="AH326" s="135">
        <v>4.5999999999999996</v>
      </c>
      <c r="AI326" s="135">
        <v>4.5999999999999996</v>
      </c>
      <c r="AJ326" s="135">
        <v>4.5999999999999996</v>
      </c>
      <c r="AK326" s="135"/>
      <c r="AL326" s="135"/>
      <c r="AM326" s="169">
        <f t="shared" si="51"/>
        <v>4.5999999999999996</v>
      </c>
    </row>
    <row r="327" spans="1:39" ht="17.399999999999999" x14ac:dyDescent="0.3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46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47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48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45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49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50"/>
        <v>4</v>
      </c>
      <c r="AH327" s="135">
        <v>4</v>
      </c>
      <c r="AI327" s="135">
        <v>4</v>
      </c>
      <c r="AJ327" s="135">
        <v>4</v>
      </c>
      <c r="AK327" s="135"/>
      <c r="AL327" s="135"/>
      <c r="AM327" s="169">
        <f t="shared" si="51"/>
        <v>4</v>
      </c>
    </row>
    <row r="328" spans="1:39" ht="17.399999999999999" x14ac:dyDescent="0.3">
      <c r="A328" s="210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46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47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48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45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49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50"/>
        <v>22</v>
      </c>
      <c r="AH328" s="135">
        <v>22</v>
      </c>
      <c r="AI328" s="135">
        <v>22</v>
      </c>
      <c r="AJ328" s="135">
        <v>22</v>
      </c>
      <c r="AK328" s="135"/>
      <c r="AL328" s="135"/>
      <c r="AM328" s="169">
        <f t="shared" si="51"/>
        <v>22</v>
      </c>
    </row>
    <row r="329" spans="1:39" ht="17.399999999999999" x14ac:dyDescent="0.3">
      <c r="A329" s="210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46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47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48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45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49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50"/>
        <v>18</v>
      </c>
      <c r="AH329" s="135">
        <v>18</v>
      </c>
      <c r="AI329" s="135">
        <v>18</v>
      </c>
      <c r="AJ329" s="135">
        <v>18</v>
      </c>
      <c r="AK329" s="135"/>
      <c r="AL329" s="135"/>
      <c r="AM329" s="169">
        <f t="shared" si="51"/>
        <v>18</v>
      </c>
    </row>
    <row r="330" spans="1:39" ht="17.399999999999999" x14ac:dyDescent="0.3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46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47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48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45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49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50"/>
        <v>15</v>
      </c>
      <c r="AH330" s="135">
        <v>15</v>
      </c>
      <c r="AI330" s="135">
        <v>15</v>
      </c>
      <c r="AJ330" s="135">
        <v>15</v>
      </c>
      <c r="AK330" s="135"/>
      <c r="AL330" s="135"/>
      <c r="AM330" s="169">
        <f t="shared" si="51"/>
        <v>15</v>
      </c>
    </row>
    <row r="331" spans="1:39" ht="34.799999999999997" x14ac:dyDescent="0.3">
      <c r="A331" s="210">
        <v>24</v>
      </c>
      <c r="B331" s="188" t="s">
        <v>99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46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47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48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45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49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50"/>
        <v>3.7</v>
      </c>
      <c r="AH331" s="135">
        <v>3.7</v>
      </c>
      <c r="AI331" s="135">
        <v>3.7</v>
      </c>
      <c r="AJ331" s="135">
        <v>3.7</v>
      </c>
      <c r="AK331" s="135"/>
      <c r="AL331" s="135"/>
      <c r="AM331" s="169">
        <f t="shared" si="51"/>
        <v>3.7000000000000006</v>
      </c>
    </row>
    <row r="332" spans="1:39" ht="34.799999999999997" x14ac:dyDescent="0.3">
      <c r="A332" s="210">
        <v>25</v>
      </c>
      <c r="B332" s="188" t="s">
        <v>135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46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47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48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45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49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50"/>
        <v>3</v>
      </c>
      <c r="AH332" s="135">
        <v>3</v>
      </c>
      <c r="AI332" s="135">
        <v>3</v>
      </c>
      <c r="AJ332" s="135">
        <v>3</v>
      </c>
      <c r="AK332" s="135"/>
      <c r="AL332" s="135"/>
      <c r="AM332" s="169">
        <f t="shared" si="51"/>
        <v>3</v>
      </c>
    </row>
    <row r="333" spans="1:39" ht="17.399999999999999" x14ac:dyDescent="0.3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46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47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48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45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49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50"/>
        <v>32</v>
      </c>
      <c r="AH333" s="135">
        <v>32</v>
      </c>
      <c r="AI333" s="135">
        <v>32</v>
      </c>
      <c r="AJ333" s="135">
        <v>32</v>
      </c>
      <c r="AK333" s="135"/>
      <c r="AL333" s="135"/>
      <c r="AM333" s="169">
        <f t="shared" si="51"/>
        <v>32</v>
      </c>
    </row>
    <row r="334" spans="1:39" ht="17.399999999999999" x14ac:dyDescent="0.3">
      <c r="A334" s="210">
        <v>27</v>
      </c>
      <c r="B334" s="170" t="s">
        <v>131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46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47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48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45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49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50"/>
        <v>5.9499999999999993</v>
      </c>
      <c r="AH334" s="135">
        <v>5.5</v>
      </c>
      <c r="AI334" s="135">
        <v>5.5</v>
      </c>
      <c r="AJ334" s="135">
        <v>5.5</v>
      </c>
      <c r="AK334" s="135"/>
      <c r="AL334" s="135"/>
      <c r="AM334" s="169">
        <f t="shared" si="51"/>
        <v>5.5</v>
      </c>
    </row>
    <row r="335" spans="1:39" ht="17.399999999999999" x14ac:dyDescent="0.3">
      <c r="A335" s="210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46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47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48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45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49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50"/>
        <v>10.1</v>
      </c>
      <c r="AH335" s="135">
        <v>10.1</v>
      </c>
      <c r="AI335" s="135">
        <v>10.1</v>
      </c>
      <c r="AJ335" s="135">
        <v>10.1</v>
      </c>
      <c r="AK335" s="135"/>
      <c r="AL335" s="135"/>
      <c r="AM335" s="169">
        <f t="shared" si="51"/>
        <v>10.1</v>
      </c>
    </row>
    <row r="336" spans="1:39" ht="17.399999999999999" x14ac:dyDescent="0.3">
      <c r="A336" s="209">
        <v>29</v>
      </c>
      <c r="B336" s="170" t="s">
        <v>134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46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47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48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45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49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50"/>
        <v>10.6</v>
      </c>
      <c r="AH336" s="135">
        <v>10.6</v>
      </c>
      <c r="AI336" s="135">
        <v>10.6</v>
      </c>
      <c r="AJ336" s="135">
        <v>10.6</v>
      </c>
      <c r="AK336" s="135"/>
      <c r="AL336" s="135"/>
      <c r="AM336" s="169">
        <f t="shared" si="51"/>
        <v>10.6</v>
      </c>
    </row>
    <row r="337" spans="1:39" ht="69.599999999999994" x14ac:dyDescent="0.3">
      <c r="A337" s="211"/>
      <c r="B337" s="189" t="s">
        <v>54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</row>
    <row r="338" spans="1:39" ht="17.399999999999999" x14ac:dyDescent="0.3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46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47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48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45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/>
      <c r="AL338" s="135"/>
      <c r="AM338" s="169">
        <f>AVERAGE(AH338:AL338)</f>
        <v>10.61</v>
      </c>
    </row>
    <row r="339" spans="1:39" x14ac:dyDescent="0.35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46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47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48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45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/>
      <c r="AL339" s="135"/>
      <c r="AM339" s="169">
        <f>AVERAGE(AH339:AL339)</f>
        <v>10.699999999999998</v>
      </c>
    </row>
    <row r="340" spans="1:39" ht="17.399999999999999" x14ac:dyDescent="0.3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39" x14ac:dyDescent="0.35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39" x14ac:dyDescent="0.35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</row>
    <row r="343" spans="1:39" ht="17.399999999999999" x14ac:dyDescent="0.3">
      <c r="A343" s="256" t="s">
        <v>46</v>
      </c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</row>
    <row r="344" spans="1:39" x14ac:dyDescent="0.35">
      <c r="A344" s="217"/>
      <c r="B344" s="197"/>
      <c r="C344" s="253" t="s">
        <v>34</v>
      </c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5"/>
    </row>
    <row r="345" spans="1:39" ht="18.75" customHeight="1" x14ac:dyDescent="0.35">
      <c r="A345" s="218"/>
      <c r="B345" s="198"/>
      <c r="C345" s="247" t="s">
        <v>140</v>
      </c>
      <c r="D345" s="248"/>
      <c r="E345" s="248"/>
      <c r="F345" s="250"/>
      <c r="G345" s="245" t="s">
        <v>124</v>
      </c>
      <c r="H345" s="243" t="s">
        <v>140</v>
      </c>
      <c r="I345" s="244"/>
      <c r="J345" s="244"/>
      <c r="K345" s="249"/>
      <c r="L345" s="245" t="s">
        <v>124</v>
      </c>
      <c r="M345" s="243" t="s">
        <v>140</v>
      </c>
      <c r="N345" s="244"/>
      <c r="O345" s="244"/>
      <c r="P345" s="249"/>
      <c r="Q345" s="245" t="s">
        <v>124</v>
      </c>
      <c r="R345" s="247" t="s">
        <v>140</v>
      </c>
      <c r="S345" s="248"/>
      <c r="T345" s="248"/>
      <c r="U345" s="248"/>
      <c r="V345" s="250"/>
      <c r="W345" s="245" t="s">
        <v>124</v>
      </c>
      <c r="X345" s="247" t="s">
        <v>140</v>
      </c>
      <c r="Y345" s="248"/>
      <c r="Z345" s="248"/>
      <c r="AA345" s="248"/>
      <c r="AB345" s="245" t="s">
        <v>124</v>
      </c>
      <c r="AC345" s="243" t="s">
        <v>140</v>
      </c>
      <c r="AD345" s="244"/>
      <c r="AE345" s="244"/>
      <c r="AF345" s="244"/>
      <c r="AG345" s="245" t="s">
        <v>124</v>
      </c>
      <c r="AH345" s="243" t="s">
        <v>140</v>
      </c>
      <c r="AI345" s="244"/>
      <c r="AJ345" s="244"/>
      <c r="AK345" s="244"/>
      <c r="AL345" s="244"/>
      <c r="AM345" s="245" t="s">
        <v>124</v>
      </c>
    </row>
    <row r="346" spans="1:39" x14ac:dyDescent="0.35">
      <c r="A346" s="208"/>
      <c r="B346" s="199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46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46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46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46"/>
      <c r="X346" s="144" t="str">
        <f xml:space="preserve"> X12</f>
        <v>6.05</v>
      </c>
      <c r="Y346" s="144" t="str">
        <f xml:space="preserve"> Y12</f>
        <v>13.05</v>
      </c>
      <c r="Z346" s="138" t="s">
        <v>283</v>
      </c>
      <c r="AA346" s="138" t="s">
        <v>284</v>
      </c>
      <c r="AB346" s="246"/>
      <c r="AC346" s="138" t="s">
        <v>285</v>
      </c>
      <c r="AD346" s="138" t="s">
        <v>286</v>
      </c>
      <c r="AE346" s="138" t="s">
        <v>293</v>
      </c>
      <c r="AF346" s="138" t="s">
        <v>287</v>
      </c>
      <c r="AG346" s="246"/>
      <c r="AH346" s="138" t="s">
        <v>288</v>
      </c>
      <c r="AI346" s="138" t="s">
        <v>289</v>
      </c>
      <c r="AJ346" s="138" t="s">
        <v>290</v>
      </c>
      <c r="AK346" s="138" t="s">
        <v>291</v>
      </c>
      <c r="AL346" s="138" t="s">
        <v>292</v>
      </c>
      <c r="AM346" s="246"/>
    </row>
    <row r="347" spans="1:39" ht="17.399999999999999" x14ac:dyDescent="0.3">
      <c r="A347" s="251">
        <v>1</v>
      </c>
      <c r="B347" s="191" t="s">
        <v>163</v>
      </c>
      <c r="C347" s="144"/>
      <c r="D347" s="144"/>
      <c r="E347" s="144"/>
      <c r="F347" s="144"/>
      <c r="G347" s="176"/>
      <c r="H347" s="144"/>
      <c r="I347" s="144"/>
      <c r="J347" s="144"/>
      <c r="K347" s="144"/>
      <c r="L347" s="176"/>
      <c r="M347" s="144"/>
      <c r="N347" s="144"/>
      <c r="O347" s="144"/>
      <c r="P347" s="144"/>
      <c r="Q347" s="176"/>
      <c r="R347" s="144"/>
      <c r="S347" s="144"/>
      <c r="T347" s="144"/>
      <c r="U347" s="144"/>
      <c r="V347" s="144"/>
      <c r="W347" s="176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</row>
    <row r="348" spans="1:39" ht="17.399999999999999" x14ac:dyDescent="0.3">
      <c r="A348" s="252"/>
      <c r="B348" s="191" t="s">
        <v>57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52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/>
      <c r="AL348" s="135"/>
      <c r="AM348" s="169">
        <f>AVERAGE(AH348:AL348)</f>
        <v>5.5</v>
      </c>
    </row>
    <row r="349" spans="1:39" ht="17.399999999999999" x14ac:dyDescent="0.3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53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54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55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52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/>
      <c r="AL349" s="135"/>
      <c r="AM349" s="169">
        <f>AVERAGE(AH349:AL349)</f>
        <v>3</v>
      </c>
    </row>
    <row r="350" spans="1:39" ht="17.399999999999999" x14ac:dyDescent="0.3">
      <c r="A350" s="251">
        <v>3</v>
      </c>
      <c r="B350" s="170" t="s">
        <v>167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</row>
    <row r="351" spans="1:39" ht="17.399999999999999" x14ac:dyDescent="0.3">
      <c r="A351" s="252"/>
      <c r="B351" s="170" t="s">
        <v>56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53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54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55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52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56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57">AVERAGE(AC351:AF351)</f>
        <v>2.5499999999999998</v>
      </c>
      <c r="AH351" s="135">
        <v>2</v>
      </c>
      <c r="AI351" s="135">
        <v>2</v>
      </c>
      <c r="AJ351" s="135">
        <v>2</v>
      </c>
      <c r="AK351" s="135"/>
      <c r="AL351" s="135"/>
      <c r="AM351" s="169">
        <f t="shared" ref="AM351:AM377" si="58">AVERAGE(AH351:AL351)</f>
        <v>2</v>
      </c>
    </row>
    <row r="352" spans="1:39" ht="17.399999999999999" x14ac:dyDescent="0.3">
      <c r="A352" s="210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53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54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55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52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56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57"/>
        <v>3.0999999999999996</v>
      </c>
      <c r="AH352" s="135">
        <v>2.5</v>
      </c>
      <c r="AI352" s="135">
        <v>2.5</v>
      </c>
      <c r="AJ352" s="135">
        <v>2.5</v>
      </c>
      <c r="AK352" s="135"/>
      <c r="AL352" s="135"/>
      <c r="AM352" s="169">
        <f t="shared" si="58"/>
        <v>2.5</v>
      </c>
    </row>
    <row r="353" spans="1:39" ht="17.399999999999999" x14ac:dyDescent="0.3">
      <c r="A353" s="209">
        <v>5</v>
      </c>
      <c r="B353" s="170" t="s">
        <v>49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53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54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55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52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56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57"/>
        <v>10.25</v>
      </c>
      <c r="AH353" s="135">
        <v>4</v>
      </c>
      <c r="AI353" s="135">
        <v>3</v>
      </c>
      <c r="AJ353" s="135">
        <v>3</v>
      </c>
      <c r="AK353" s="135"/>
      <c r="AL353" s="135"/>
      <c r="AM353" s="169">
        <f t="shared" si="58"/>
        <v>3.3333333333333335</v>
      </c>
    </row>
    <row r="354" spans="1:39" ht="17.399999999999999" x14ac:dyDescent="0.3">
      <c r="A354" s="210">
        <v>6</v>
      </c>
      <c r="B354" s="170" t="s">
        <v>50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53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54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55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52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56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57"/>
        <v>5.75</v>
      </c>
      <c r="AH354" s="135">
        <v>6</v>
      </c>
      <c r="AI354" s="135">
        <v>3</v>
      </c>
      <c r="AJ354" s="135">
        <v>3</v>
      </c>
      <c r="AK354" s="135"/>
      <c r="AL354" s="135"/>
      <c r="AM354" s="169">
        <f t="shared" si="58"/>
        <v>4</v>
      </c>
    </row>
    <row r="355" spans="1:39" ht="17.399999999999999" x14ac:dyDescent="0.3">
      <c r="A355" s="210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53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54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55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52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56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57"/>
        <v>11.5</v>
      </c>
      <c r="AH355" s="135">
        <v>10</v>
      </c>
      <c r="AI355" s="135">
        <v>10</v>
      </c>
      <c r="AJ355" s="135">
        <v>10</v>
      </c>
      <c r="AK355" s="135"/>
      <c r="AL355" s="135"/>
      <c r="AM355" s="169">
        <f t="shared" si="58"/>
        <v>10</v>
      </c>
    </row>
    <row r="356" spans="1:39" ht="17.399999999999999" x14ac:dyDescent="0.3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53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54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55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52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56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57"/>
        <v>18</v>
      </c>
      <c r="AH356" s="135">
        <v>18</v>
      </c>
      <c r="AI356" s="135">
        <v>18</v>
      </c>
      <c r="AJ356" s="135">
        <v>18</v>
      </c>
      <c r="AK356" s="135"/>
      <c r="AL356" s="135"/>
      <c r="AM356" s="169">
        <f t="shared" si="58"/>
        <v>18</v>
      </c>
    </row>
    <row r="357" spans="1:39" ht="17.399999999999999" x14ac:dyDescent="0.3">
      <c r="A357" s="210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53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54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55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52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56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57"/>
        <v>11.125</v>
      </c>
      <c r="AH357" s="135">
        <v>13</v>
      </c>
      <c r="AI357" s="135">
        <v>13</v>
      </c>
      <c r="AJ357" s="135">
        <v>13</v>
      </c>
      <c r="AK357" s="135"/>
      <c r="AL357" s="135"/>
      <c r="AM357" s="169">
        <f t="shared" si="58"/>
        <v>13</v>
      </c>
    </row>
    <row r="358" spans="1:39" ht="17.399999999999999" x14ac:dyDescent="0.3">
      <c r="A358" s="210">
        <v>10</v>
      </c>
      <c r="B358" s="170" t="s">
        <v>132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53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54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55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52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56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57"/>
        <v>15.625</v>
      </c>
      <c r="AH358" s="135">
        <v>16</v>
      </c>
      <c r="AI358" s="135">
        <v>16</v>
      </c>
      <c r="AJ358" s="135">
        <v>16</v>
      </c>
      <c r="AK358" s="135"/>
      <c r="AL358" s="135"/>
      <c r="AM358" s="169">
        <f t="shared" si="58"/>
        <v>16</v>
      </c>
    </row>
    <row r="359" spans="1:39" ht="17.399999999999999" x14ac:dyDescent="0.3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53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54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55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52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56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57"/>
        <v>70</v>
      </c>
      <c r="AH359" s="135">
        <v>70</v>
      </c>
      <c r="AI359" s="135">
        <v>70</v>
      </c>
      <c r="AJ359" s="135">
        <v>70</v>
      </c>
      <c r="AK359" s="135"/>
      <c r="AL359" s="135"/>
      <c r="AM359" s="169">
        <f t="shared" si="58"/>
        <v>70</v>
      </c>
    </row>
    <row r="360" spans="1:39" ht="17.399999999999999" x14ac:dyDescent="0.3">
      <c r="A360" s="210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53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54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55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52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56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57"/>
        <v>80</v>
      </c>
      <c r="AH360" s="135">
        <v>80</v>
      </c>
      <c r="AI360" s="135">
        <v>80</v>
      </c>
      <c r="AJ360" s="135">
        <v>80</v>
      </c>
      <c r="AK360" s="135"/>
      <c r="AL360" s="135"/>
      <c r="AM360" s="169">
        <f t="shared" si="58"/>
        <v>80</v>
      </c>
    </row>
    <row r="361" spans="1:39" ht="17.399999999999999" x14ac:dyDescent="0.3">
      <c r="A361" s="210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53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54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55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52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56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57"/>
        <v>5</v>
      </c>
      <c r="AH361" s="135">
        <v>5</v>
      </c>
      <c r="AI361" s="135">
        <v>5</v>
      </c>
      <c r="AJ361" s="135">
        <v>5</v>
      </c>
      <c r="AK361" s="135"/>
      <c r="AL361" s="135"/>
      <c r="AM361" s="169">
        <f t="shared" si="58"/>
        <v>5</v>
      </c>
    </row>
    <row r="362" spans="1:39" ht="17.399999999999999" x14ac:dyDescent="0.3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53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54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55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52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56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57"/>
        <v>9.25</v>
      </c>
      <c r="AH362" s="135">
        <v>10</v>
      </c>
      <c r="AI362" s="135">
        <v>10</v>
      </c>
      <c r="AJ362" s="135">
        <v>10</v>
      </c>
      <c r="AK362" s="135"/>
      <c r="AL362" s="135"/>
      <c r="AM362" s="169">
        <f t="shared" si="58"/>
        <v>10</v>
      </c>
    </row>
    <row r="363" spans="1:39" ht="17.399999999999999" x14ac:dyDescent="0.3">
      <c r="A363" s="210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53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54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55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52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56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57"/>
        <v>11.5</v>
      </c>
      <c r="AH363" s="135">
        <v>11.5</v>
      </c>
      <c r="AI363" s="135">
        <v>11.5</v>
      </c>
      <c r="AJ363" s="135">
        <v>11.5</v>
      </c>
      <c r="AK363" s="135"/>
      <c r="AL363" s="135"/>
      <c r="AM363" s="169">
        <f t="shared" si="58"/>
        <v>11.5</v>
      </c>
    </row>
    <row r="364" spans="1:39" ht="17.399999999999999" x14ac:dyDescent="0.3">
      <c r="A364" s="210">
        <v>16</v>
      </c>
      <c r="B364" s="170" t="s">
        <v>52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53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54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55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52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56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57"/>
        <v>42</v>
      </c>
      <c r="AH364" s="135">
        <v>42</v>
      </c>
      <c r="AI364" s="135">
        <v>42</v>
      </c>
      <c r="AJ364" s="135">
        <v>42</v>
      </c>
      <c r="AK364" s="135"/>
      <c r="AL364" s="135"/>
      <c r="AM364" s="169">
        <f t="shared" si="58"/>
        <v>42</v>
      </c>
    </row>
    <row r="365" spans="1:39" ht="17.399999999999999" x14ac:dyDescent="0.3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53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54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55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52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56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57"/>
        <v>44</v>
      </c>
      <c r="AH365" s="135">
        <v>44</v>
      </c>
      <c r="AI365" s="135">
        <v>44</v>
      </c>
      <c r="AJ365" s="135">
        <v>44</v>
      </c>
      <c r="AK365" s="135"/>
      <c r="AL365" s="135"/>
      <c r="AM365" s="169">
        <f t="shared" si="58"/>
        <v>44</v>
      </c>
    </row>
    <row r="366" spans="1:39" ht="17.399999999999999" x14ac:dyDescent="0.3">
      <c r="A366" s="210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53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54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55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52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56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57"/>
        <v>5.4</v>
      </c>
      <c r="AH366" s="135">
        <v>5.4</v>
      </c>
      <c r="AI366" s="135">
        <v>5.4</v>
      </c>
      <c r="AJ366" s="135">
        <v>5.4</v>
      </c>
      <c r="AK366" s="135"/>
      <c r="AL366" s="135"/>
      <c r="AM366" s="169">
        <f t="shared" si="58"/>
        <v>5.4000000000000012</v>
      </c>
    </row>
    <row r="367" spans="1:39" ht="17.399999999999999" x14ac:dyDescent="0.3">
      <c r="A367" s="210">
        <v>19</v>
      </c>
      <c r="B367" s="170" t="s">
        <v>141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53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54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55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52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56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57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/>
      <c r="AL367" s="135"/>
      <c r="AM367" s="169">
        <f t="shared" si="58"/>
        <v>4.5999999999999996</v>
      </c>
    </row>
    <row r="368" spans="1:39" ht="17.399999999999999" x14ac:dyDescent="0.3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53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54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55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52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56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57"/>
        <v>4</v>
      </c>
      <c r="AH368" s="135">
        <v>4</v>
      </c>
      <c r="AI368" s="135">
        <v>4</v>
      </c>
      <c r="AJ368" s="135">
        <v>4</v>
      </c>
      <c r="AK368" s="135"/>
      <c r="AL368" s="135"/>
      <c r="AM368" s="169">
        <f t="shared" si="58"/>
        <v>4</v>
      </c>
    </row>
    <row r="369" spans="1:39" ht="17.399999999999999" x14ac:dyDescent="0.3">
      <c r="A369" s="210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53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54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55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52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56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57"/>
        <v>18</v>
      </c>
      <c r="AH369" s="135">
        <v>18</v>
      </c>
      <c r="AI369" s="135">
        <v>18</v>
      </c>
      <c r="AJ369" s="135">
        <v>18</v>
      </c>
      <c r="AK369" s="135"/>
      <c r="AL369" s="135"/>
      <c r="AM369" s="169">
        <f t="shared" si="58"/>
        <v>18</v>
      </c>
    </row>
    <row r="370" spans="1:39" ht="17.399999999999999" x14ac:dyDescent="0.3">
      <c r="A370" s="210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53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54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55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52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56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57"/>
        <v>21</v>
      </c>
      <c r="AH370" s="135">
        <v>21</v>
      </c>
      <c r="AI370" s="135">
        <v>21</v>
      </c>
      <c r="AJ370" s="135">
        <v>21</v>
      </c>
      <c r="AK370" s="135"/>
      <c r="AL370" s="135"/>
      <c r="AM370" s="169">
        <f t="shared" si="58"/>
        <v>21</v>
      </c>
    </row>
    <row r="371" spans="1:39" ht="17.399999999999999" x14ac:dyDescent="0.3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53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54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55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52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56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57"/>
        <v>16</v>
      </c>
      <c r="AH371" s="135">
        <v>15</v>
      </c>
      <c r="AI371" s="135">
        <v>15</v>
      </c>
      <c r="AJ371" s="135">
        <v>15</v>
      </c>
      <c r="AK371" s="135"/>
      <c r="AL371" s="135"/>
      <c r="AM371" s="169">
        <f t="shared" si="58"/>
        <v>15</v>
      </c>
    </row>
    <row r="372" spans="1:39" ht="34.799999999999997" x14ac:dyDescent="0.3">
      <c r="A372" s="210">
        <v>24</v>
      </c>
      <c r="B372" s="188" t="s">
        <v>99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53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54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55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52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56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57"/>
        <v>3.5</v>
      </c>
      <c r="AH372" s="135">
        <v>3.5</v>
      </c>
      <c r="AI372" s="135">
        <v>3.5</v>
      </c>
      <c r="AJ372" s="135">
        <v>3.5</v>
      </c>
      <c r="AK372" s="135"/>
      <c r="AL372" s="135"/>
      <c r="AM372" s="169">
        <f t="shared" si="58"/>
        <v>3.5</v>
      </c>
    </row>
    <row r="373" spans="1:39" ht="34.799999999999997" x14ac:dyDescent="0.3">
      <c r="A373" s="210">
        <v>25</v>
      </c>
      <c r="B373" s="188" t="s">
        <v>135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53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54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55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52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56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57"/>
        <v>3</v>
      </c>
      <c r="AH373" s="135">
        <v>3</v>
      </c>
      <c r="AI373" s="135">
        <v>3</v>
      </c>
      <c r="AJ373" s="135">
        <v>3</v>
      </c>
      <c r="AK373" s="135"/>
      <c r="AL373" s="135"/>
      <c r="AM373" s="169">
        <f t="shared" si="58"/>
        <v>3</v>
      </c>
    </row>
    <row r="374" spans="1:39" ht="17.399999999999999" x14ac:dyDescent="0.3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53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54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55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52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56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57"/>
        <v>28</v>
      </c>
      <c r="AH374" s="135">
        <v>28</v>
      </c>
      <c r="AI374" s="135">
        <v>28</v>
      </c>
      <c r="AJ374" s="135">
        <v>28</v>
      </c>
      <c r="AK374" s="135"/>
      <c r="AL374" s="135"/>
      <c r="AM374" s="169">
        <f t="shared" si="58"/>
        <v>28</v>
      </c>
    </row>
    <row r="375" spans="1:39" ht="17.399999999999999" x14ac:dyDescent="0.3">
      <c r="A375" s="210">
        <v>27</v>
      </c>
      <c r="B375" s="170" t="s">
        <v>131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53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54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55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52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56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57"/>
        <v>6.2000000000000011</v>
      </c>
      <c r="AH375" s="135">
        <v>5.6</v>
      </c>
      <c r="AI375" s="135">
        <v>5.6</v>
      </c>
      <c r="AJ375" s="135">
        <v>5.6</v>
      </c>
      <c r="AK375" s="135"/>
      <c r="AL375" s="135"/>
      <c r="AM375" s="169">
        <f t="shared" si="58"/>
        <v>5.5999999999999988</v>
      </c>
    </row>
    <row r="376" spans="1:39" ht="17.399999999999999" x14ac:dyDescent="0.3">
      <c r="A376" s="210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53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54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55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52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56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57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/>
      <c r="AL376" s="135"/>
      <c r="AM376" s="169">
        <f t="shared" si="58"/>
        <v>10.199999999999999</v>
      </c>
    </row>
    <row r="377" spans="1:39" ht="17.399999999999999" x14ac:dyDescent="0.3">
      <c r="A377" s="209">
        <v>29</v>
      </c>
      <c r="B377" s="170" t="s">
        <v>134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53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54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55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52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56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57"/>
        <v>11.6</v>
      </c>
      <c r="AH377" s="135">
        <v>11.6</v>
      </c>
      <c r="AI377" s="135">
        <v>11.6</v>
      </c>
      <c r="AJ377" s="135">
        <v>11.6</v>
      </c>
      <c r="AK377" s="135"/>
      <c r="AL377" s="135"/>
      <c r="AM377" s="169">
        <f t="shared" si="58"/>
        <v>11.6</v>
      </c>
    </row>
    <row r="378" spans="1:39" ht="69.599999999999994" x14ac:dyDescent="0.3">
      <c r="A378" s="211"/>
      <c r="B378" s="189" t="s">
        <v>54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</row>
    <row r="379" spans="1:39" ht="17.399999999999999" x14ac:dyDescent="0.3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53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54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55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52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/>
      <c r="AL379" s="141"/>
      <c r="AM379" s="169">
        <f>AVERAGE(AH379:AL379)</f>
        <v>10.61</v>
      </c>
    </row>
    <row r="380" spans="1:39" x14ac:dyDescent="0.35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53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54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55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52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/>
      <c r="AL380" s="135"/>
      <c r="AM380" s="169">
        <f>AVERAGE(AH380:AL380)</f>
        <v>10.699999999999998</v>
      </c>
    </row>
    <row r="381" spans="1:39" x14ac:dyDescent="0.35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39" x14ac:dyDescent="0.35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39" x14ac:dyDescent="0.35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39" x14ac:dyDescent="0.35">
      <c r="B384" s="143" t="s">
        <v>4</v>
      </c>
    </row>
    <row r="385" spans="1:39" ht="17.399999999999999" x14ac:dyDescent="0.3">
      <c r="A385" s="256" t="s">
        <v>46</v>
      </c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</row>
    <row r="386" spans="1:39" x14ac:dyDescent="0.35">
      <c r="A386" s="217"/>
      <c r="B386" s="197"/>
      <c r="C386" s="253" t="s">
        <v>68</v>
      </c>
      <c r="D386" s="254"/>
      <c r="E386" s="254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  <c r="AM386" s="255"/>
    </row>
    <row r="387" spans="1:39" ht="18.75" customHeight="1" x14ac:dyDescent="0.35">
      <c r="A387" s="218"/>
      <c r="B387" s="198"/>
      <c r="C387" s="247" t="s">
        <v>140</v>
      </c>
      <c r="D387" s="248"/>
      <c r="E387" s="248"/>
      <c r="F387" s="250"/>
      <c r="G387" s="245" t="s">
        <v>124</v>
      </c>
      <c r="H387" s="243" t="s">
        <v>140</v>
      </c>
      <c r="I387" s="244"/>
      <c r="J387" s="244"/>
      <c r="K387" s="249"/>
      <c r="L387" s="245" t="s">
        <v>124</v>
      </c>
      <c r="M387" s="243" t="s">
        <v>140</v>
      </c>
      <c r="N387" s="244"/>
      <c r="O387" s="244"/>
      <c r="P387" s="249"/>
      <c r="Q387" s="245" t="s">
        <v>124</v>
      </c>
      <c r="R387" s="247" t="s">
        <v>140</v>
      </c>
      <c r="S387" s="248"/>
      <c r="T387" s="248"/>
      <c r="U387" s="248"/>
      <c r="V387" s="250"/>
      <c r="W387" s="245" t="s">
        <v>124</v>
      </c>
      <c r="X387" s="247" t="s">
        <v>140</v>
      </c>
      <c r="Y387" s="248"/>
      <c r="Z387" s="248"/>
      <c r="AA387" s="248"/>
      <c r="AB387" s="245" t="s">
        <v>124</v>
      </c>
      <c r="AC387" s="243" t="s">
        <v>140</v>
      </c>
      <c r="AD387" s="244"/>
      <c r="AE387" s="244"/>
      <c r="AF387" s="244"/>
      <c r="AG387" s="245" t="s">
        <v>124</v>
      </c>
      <c r="AH387" s="243" t="s">
        <v>140</v>
      </c>
      <c r="AI387" s="244"/>
      <c r="AJ387" s="244"/>
      <c r="AK387" s="244"/>
      <c r="AL387" s="244"/>
      <c r="AM387" s="245" t="s">
        <v>124</v>
      </c>
    </row>
    <row r="388" spans="1:39" x14ac:dyDescent="0.35">
      <c r="A388" s="208"/>
      <c r="B388" s="199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46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46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46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46"/>
      <c r="X388" s="144" t="str">
        <f>X12</f>
        <v>6.05</v>
      </c>
      <c r="Y388" s="144" t="str">
        <f>Y12</f>
        <v>13.05</v>
      </c>
      <c r="Z388" s="138" t="s">
        <v>283</v>
      </c>
      <c r="AA388" s="138" t="s">
        <v>284</v>
      </c>
      <c r="AB388" s="246"/>
      <c r="AC388" s="138" t="s">
        <v>285</v>
      </c>
      <c r="AD388" s="138" t="s">
        <v>286</v>
      </c>
      <c r="AE388" s="138" t="s">
        <v>293</v>
      </c>
      <c r="AF388" s="138" t="s">
        <v>287</v>
      </c>
      <c r="AG388" s="246"/>
      <c r="AH388" s="138" t="s">
        <v>288</v>
      </c>
      <c r="AI388" s="138" t="s">
        <v>289</v>
      </c>
      <c r="AJ388" s="138" t="s">
        <v>290</v>
      </c>
      <c r="AK388" s="138" t="s">
        <v>291</v>
      </c>
      <c r="AL388" s="138" t="s">
        <v>292</v>
      </c>
      <c r="AM388" s="246"/>
    </row>
    <row r="389" spans="1:39" ht="17.399999999999999" x14ac:dyDescent="0.3">
      <c r="A389" s="251">
        <v>1</v>
      </c>
      <c r="B389" s="191" t="s">
        <v>163</v>
      </c>
      <c r="C389" s="144"/>
      <c r="D389" s="144"/>
      <c r="E389" s="144"/>
      <c r="F389" s="144"/>
      <c r="G389" s="176"/>
      <c r="H389" s="144"/>
      <c r="I389" s="144"/>
      <c r="J389" s="144"/>
      <c r="K389" s="144"/>
      <c r="L389" s="176"/>
      <c r="M389" s="144"/>
      <c r="N389" s="144"/>
      <c r="O389" s="144"/>
      <c r="P389" s="144"/>
      <c r="Q389" s="176"/>
      <c r="R389" s="144"/>
      <c r="S389" s="144"/>
      <c r="T389" s="144"/>
      <c r="U389" s="144"/>
      <c r="V389" s="144"/>
      <c r="W389" s="176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</row>
    <row r="390" spans="1:39" ht="17.399999999999999" x14ac:dyDescent="0.3">
      <c r="A390" s="252"/>
      <c r="B390" s="191" t="s">
        <v>57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59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/>
      <c r="AL390" s="135"/>
      <c r="AM390" s="169">
        <f>AVERAGE(AH390:AL390)</f>
        <v>4.3</v>
      </c>
    </row>
    <row r="391" spans="1:39" ht="17.399999999999999" x14ac:dyDescent="0.3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60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61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62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59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/>
      <c r="AL391" s="135"/>
      <c r="AM391" s="169">
        <f>AVERAGE(AH391:AL391)</f>
        <v>2</v>
      </c>
    </row>
    <row r="392" spans="1:39" ht="17.399999999999999" x14ac:dyDescent="0.3">
      <c r="A392" s="251">
        <v>3</v>
      </c>
      <c r="B392" s="170" t="s">
        <v>167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</row>
    <row r="393" spans="1:39" ht="17.399999999999999" x14ac:dyDescent="0.3">
      <c r="A393" s="252"/>
      <c r="B393" s="170" t="s">
        <v>56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60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61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62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59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63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64">AVERAGE(AC393:AF393)</f>
        <v>2.375</v>
      </c>
      <c r="AH393" s="135">
        <v>2</v>
      </c>
      <c r="AI393" s="135">
        <v>2</v>
      </c>
      <c r="AJ393" s="135">
        <v>2</v>
      </c>
      <c r="AK393" s="135"/>
      <c r="AL393" s="135"/>
      <c r="AM393" s="169">
        <f t="shared" ref="AM393:AM419" si="65">AVERAGE(AH393:AL393)</f>
        <v>2</v>
      </c>
    </row>
    <row r="394" spans="1:39" ht="17.399999999999999" x14ac:dyDescent="0.3">
      <c r="A394" s="210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60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61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62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59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63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64"/>
        <v>2.5</v>
      </c>
      <c r="AH394" s="135">
        <v>2.5</v>
      </c>
      <c r="AI394" s="135">
        <v>3</v>
      </c>
      <c r="AJ394" s="135">
        <v>3</v>
      </c>
      <c r="AK394" s="135"/>
      <c r="AL394" s="135"/>
      <c r="AM394" s="169">
        <f t="shared" si="65"/>
        <v>2.8333333333333335</v>
      </c>
    </row>
    <row r="395" spans="1:39" ht="17.399999999999999" x14ac:dyDescent="0.3">
      <c r="A395" s="209">
        <v>5</v>
      </c>
      <c r="B395" s="170" t="s">
        <v>49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60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61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62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59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63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64"/>
        <v>10.75</v>
      </c>
      <c r="AH395" s="135">
        <v>3</v>
      </c>
      <c r="AI395" s="135">
        <v>3</v>
      </c>
      <c r="AJ395" s="135">
        <v>3</v>
      </c>
      <c r="AK395" s="135"/>
      <c r="AL395" s="135"/>
      <c r="AM395" s="169">
        <f t="shared" si="65"/>
        <v>3</v>
      </c>
    </row>
    <row r="396" spans="1:39" ht="17.399999999999999" x14ac:dyDescent="0.3">
      <c r="A396" s="210">
        <v>6</v>
      </c>
      <c r="B396" s="170" t="s">
        <v>50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60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61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62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59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63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64"/>
        <v>4.5</v>
      </c>
      <c r="AH396" s="135">
        <v>3</v>
      </c>
      <c r="AI396" s="135">
        <v>3.5</v>
      </c>
      <c r="AJ396" s="135">
        <v>3.5</v>
      </c>
      <c r="AK396" s="135"/>
      <c r="AL396" s="135"/>
      <c r="AM396" s="169">
        <f t="shared" si="65"/>
        <v>3.3333333333333335</v>
      </c>
    </row>
    <row r="397" spans="1:39" ht="17.399999999999999" x14ac:dyDescent="0.3">
      <c r="A397" s="210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60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61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62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59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63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64"/>
        <v>9.5</v>
      </c>
      <c r="AH397" s="135">
        <v>7.5</v>
      </c>
      <c r="AI397" s="135">
        <v>7.5</v>
      </c>
      <c r="AJ397" s="135">
        <v>7.5</v>
      </c>
      <c r="AK397" s="135"/>
      <c r="AL397" s="135"/>
      <c r="AM397" s="169">
        <f t="shared" si="65"/>
        <v>7.5</v>
      </c>
    </row>
    <row r="398" spans="1:39" ht="17.399999999999999" x14ac:dyDescent="0.3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60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61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62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59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63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64"/>
        <v>18.125</v>
      </c>
      <c r="AH398" s="135">
        <v>18.5</v>
      </c>
      <c r="AI398" s="135">
        <v>18.5</v>
      </c>
      <c r="AJ398" s="135">
        <v>18.5</v>
      </c>
      <c r="AK398" s="135"/>
      <c r="AL398" s="135"/>
      <c r="AM398" s="169">
        <f t="shared" si="65"/>
        <v>18.5</v>
      </c>
    </row>
    <row r="399" spans="1:39" ht="17.399999999999999" x14ac:dyDescent="0.3">
      <c r="A399" s="210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60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61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62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59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63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64"/>
        <v>10</v>
      </c>
      <c r="AH399" s="135">
        <v>12</v>
      </c>
      <c r="AI399" s="135">
        <v>12</v>
      </c>
      <c r="AJ399" s="135">
        <v>12</v>
      </c>
      <c r="AK399" s="135"/>
      <c r="AL399" s="135"/>
      <c r="AM399" s="169">
        <f t="shared" si="65"/>
        <v>12</v>
      </c>
    </row>
    <row r="400" spans="1:39" ht="17.399999999999999" x14ac:dyDescent="0.3">
      <c r="A400" s="210">
        <v>10</v>
      </c>
      <c r="B400" s="170" t="s">
        <v>132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60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61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62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59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63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64"/>
        <v>14.375</v>
      </c>
      <c r="AH400" s="135">
        <v>15.5</v>
      </c>
      <c r="AI400" s="135">
        <v>15.5</v>
      </c>
      <c r="AJ400" s="135">
        <v>15.5</v>
      </c>
      <c r="AK400" s="135"/>
      <c r="AL400" s="135"/>
      <c r="AM400" s="169">
        <f t="shared" si="65"/>
        <v>15.5</v>
      </c>
    </row>
    <row r="401" spans="1:39" ht="17.399999999999999" x14ac:dyDescent="0.3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60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61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62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59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63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64"/>
        <v>70</v>
      </c>
      <c r="AH401" s="135">
        <v>70</v>
      </c>
      <c r="AI401" s="135">
        <v>70</v>
      </c>
      <c r="AJ401" s="135">
        <v>70</v>
      </c>
      <c r="AK401" s="135"/>
      <c r="AL401" s="135"/>
      <c r="AM401" s="169">
        <f t="shared" si="65"/>
        <v>70</v>
      </c>
    </row>
    <row r="402" spans="1:39" ht="17.399999999999999" x14ac:dyDescent="0.3">
      <c r="A402" s="210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60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61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62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59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63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64"/>
        <v>80</v>
      </c>
      <c r="AH402" s="135">
        <v>80</v>
      </c>
      <c r="AI402" s="135">
        <v>80</v>
      </c>
      <c r="AJ402" s="135">
        <v>80</v>
      </c>
      <c r="AK402" s="135"/>
      <c r="AL402" s="135"/>
      <c r="AM402" s="169">
        <f t="shared" si="65"/>
        <v>80</v>
      </c>
    </row>
    <row r="403" spans="1:39" ht="17.399999999999999" x14ac:dyDescent="0.3">
      <c r="A403" s="210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60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61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62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59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63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64"/>
        <v>5.5</v>
      </c>
      <c r="AH403" s="135">
        <v>5.5</v>
      </c>
      <c r="AI403" s="135">
        <v>5.5</v>
      </c>
      <c r="AJ403" s="135">
        <v>5.5</v>
      </c>
      <c r="AK403" s="135"/>
      <c r="AL403" s="135"/>
      <c r="AM403" s="169">
        <f t="shared" si="65"/>
        <v>5.5</v>
      </c>
    </row>
    <row r="404" spans="1:39" ht="17.399999999999999" x14ac:dyDescent="0.3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60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61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62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59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63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64"/>
        <v>9.5</v>
      </c>
      <c r="AH404" s="135">
        <v>9.5</v>
      </c>
      <c r="AI404" s="135">
        <v>9.5</v>
      </c>
      <c r="AJ404" s="135">
        <v>9.5</v>
      </c>
      <c r="AK404" s="135"/>
      <c r="AL404" s="135"/>
      <c r="AM404" s="169">
        <f t="shared" si="65"/>
        <v>9.5</v>
      </c>
    </row>
    <row r="405" spans="1:39" ht="17.399999999999999" x14ac:dyDescent="0.3">
      <c r="A405" s="210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60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61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62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59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63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64"/>
        <v>11.375</v>
      </c>
      <c r="AH405" s="135">
        <v>11.5</v>
      </c>
      <c r="AI405" s="135">
        <v>11.5</v>
      </c>
      <c r="AJ405" s="135">
        <v>11.5</v>
      </c>
      <c r="AK405" s="135"/>
      <c r="AL405" s="135"/>
      <c r="AM405" s="169">
        <f t="shared" si="65"/>
        <v>11.5</v>
      </c>
    </row>
    <row r="406" spans="1:39" ht="17.399999999999999" x14ac:dyDescent="0.3">
      <c r="A406" s="210">
        <v>16</v>
      </c>
      <c r="B406" s="170" t="s">
        <v>52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60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61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62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59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63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64"/>
        <v>40</v>
      </c>
      <c r="AH406" s="135">
        <v>42</v>
      </c>
      <c r="AI406" s="135">
        <v>42</v>
      </c>
      <c r="AJ406" s="135">
        <v>42</v>
      </c>
      <c r="AK406" s="135"/>
      <c r="AL406" s="135"/>
      <c r="AM406" s="169">
        <f t="shared" si="65"/>
        <v>42</v>
      </c>
    </row>
    <row r="407" spans="1:39" ht="17.399999999999999" x14ac:dyDescent="0.3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60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61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62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59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63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64"/>
        <v>40</v>
      </c>
      <c r="AH407" s="135">
        <v>45</v>
      </c>
      <c r="AI407" s="135">
        <v>45</v>
      </c>
      <c r="AJ407" s="135">
        <v>45</v>
      </c>
      <c r="AK407" s="135"/>
      <c r="AL407" s="135"/>
      <c r="AM407" s="169">
        <f t="shared" si="65"/>
        <v>45</v>
      </c>
    </row>
    <row r="408" spans="1:39" ht="17.399999999999999" x14ac:dyDescent="0.3">
      <c r="A408" s="210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60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61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62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59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63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64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/>
      <c r="AL408" s="135"/>
      <c r="AM408" s="169">
        <f t="shared" si="65"/>
        <v>5.0999999999999996</v>
      </c>
    </row>
    <row r="409" spans="1:39" ht="17.399999999999999" x14ac:dyDescent="0.3">
      <c r="A409" s="210">
        <v>19</v>
      </c>
      <c r="B409" s="170" t="s">
        <v>141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60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61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62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59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63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64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/>
      <c r="AL409" s="135"/>
      <c r="AM409" s="169">
        <f t="shared" si="65"/>
        <v>4.4400000000000004</v>
      </c>
    </row>
    <row r="410" spans="1:39" ht="17.399999999999999" x14ac:dyDescent="0.3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60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61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62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59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63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64"/>
        <v>4</v>
      </c>
      <c r="AH410" s="135">
        <v>3.5</v>
      </c>
      <c r="AI410" s="135">
        <v>3.5</v>
      </c>
      <c r="AJ410" s="135">
        <v>3.5</v>
      </c>
      <c r="AK410" s="135"/>
      <c r="AL410" s="135"/>
      <c r="AM410" s="169">
        <f t="shared" si="65"/>
        <v>3.5</v>
      </c>
    </row>
    <row r="411" spans="1:39" ht="17.399999999999999" x14ac:dyDescent="0.3">
      <c r="A411" s="210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60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61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62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59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63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64"/>
        <v>17</v>
      </c>
      <c r="AH411" s="135">
        <v>17</v>
      </c>
      <c r="AI411" s="135">
        <v>17</v>
      </c>
      <c r="AJ411" s="135">
        <v>17</v>
      </c>
      <c r="AK411" s="135"/>
      <c r="AL411" s="135"/>
      <c r="AM411" s="169">
        <f t="shared" si="65"/>
        <v>17</v>
      </c>
    </row>
    <row r="412" spans="1:39" ht="17.399999999999999" x14ac:dyDescent="0.3">
      <c r="A412" s="210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60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61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62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59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63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64"/>
        <v>18</v>
      </c>
      <c r="AH412" s="135">
        <v>18</v>
      </c>
      <c r="AI412" s="135">
        <v>18</v>
      </c>
      <c r="AJ412" s="135">
        <v>18</v>
      </c>
      <c r="AK412" s="135"/>
      <c r="AL412" s="135"/>
      <c r="AM412" s="169">
        <f t="shared" si="65"/>
        <v>18</v>
      </c>
    </row>
    <row r="413" spans="1:39" ht="17.399999999999999" x14ac:dyDescent="0.3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60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61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62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59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63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64"/>
        <v>14</v>
      </c>
      <c r="AH413" s="135">
        <v>14.5</v>
      </c>
      <c r="AI413" s="135">
        <v>14.5</v>
      </c>
      <c r="AJ413" s="135">
        <v>14.5</v>
      </c>
      <c r="AK413" s="135"/>
      <c r="AL413" s="135"/>
      <c r="AM413" s="169">
        <f t="shared" si="65"/>
        <v>14.5</v>
      </c>
    </row>
    <row r="414" spans="1:39" ht="34.799999999999997" x14ac:dyDescent="0.3">
      <c r="A414" s="210">
        <v>24</v>
      </c>
      <c r="B414" s="188" t="s">
        <v>99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60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61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62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59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63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64"/>
        <v>4</v>
      </c>
      <c r="AH414" s="135">
        <v>4</v>
      </c>
      <c r="AI414" s="135">
        <v>4</v>
      </c>
      <c r="AJ414" s="135">
        <v>4</v>
      </c>
      <c r="AK414" s="135"/>
      <c r="AL414" s="135"/>
      <c r="AM414" s="169">
        <f t="shared" si="65"/>
        <v>4</v>
      </c>
    </row>
    <row r="415" spans="1:39" ht="34.799999999999997" x14ac:dyDescent="0.3">
      <c r="A415" s="210">
        <v>25</v>
      </c>
      <c r="B415" s="188" t="s">
        <v>135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60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61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62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59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63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64"/>
        <v>3.5</v>
      </c>
      <c r="AH415" s="135">
        <v>3.5</v>
      </c>
      <c r="AI415" s="135">
        <v>3.5</v>
      </c>
      <c r="AJ415" s="135">
        <v>3.5</v>
      </c>
      <c r="AK415" s="135"/>
      <c r="AL415" s="135"/>
      <c r="AM415" s="169">
        <f t="shared" si="65"/>
        <v>3.5</v>
      </c>
    </row>
    <row r="416" spans="1:39" ht="17.399999999999999" x14ac:dyDescent="0.3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60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61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62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59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63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64"/>
        <v>30</v>
      </c>
      <c r="AH416" s="135">
        <v>30</v>
      </c>
      <c r="AI416" s="135">
        <v>30</v>
      </c>
      <c r="AJ416" s="135">
        <v>30</v>
      </c>
      <c r="AK416" s="135"/>
      <c r="AL416" s="135"/>
      <c r="AM416" s="169">
        <f t="shared" si="65"/>
        <v>30</v>
      </c>
    </row>
    <row r="417" spans="1:39" ht="17.399999999999999" x14ac:dyDescent="0.3">
      <c r="A417" s="210">
        <v>27</v>
      </c>
      <c r="B417" s="170" t="s">
        <v>131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60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61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62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59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63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64"/>
        <v>6.0500000000000007</v>
      </c>
      <c r="AH417" s="135">
        <v>5.6</v>
      </c>
      <c r="AI417" s="135">
        <v>5.6</v>
      </c>
      <c r="AJ417" s="135">
        <v>5.6</v>
      </c>
      <c r="AK417" s="135"/>
      <c r="AL417" s="135"/>
      <c r="AM417" s="169">
        <f t="shared" si="65"/>
        <v>5.5999999999999988</v>
      </c>
    </row>
    <row r="418" spans="1:39" ht="17.399999999999999" x14ac:dyDescent="0.3">
      <c r="A418" s="210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60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61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62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59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63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64"/>
        <v>10</v>
      </c>
      <c r="AH418" s="135">
        <v>10</v>
      </c>
      <c r="AI418" s="135">
        <v>10</v>
      </c>
      <c r="AJ418" s="135">
        <v>10</v>
      </c>
      <c r="AK418" s="135"/>
      <c r="AL418" s="135"/>
      <c r="AM418" s="169">
        <f t="shared" si="65"/>
        <v>10</v>
      </c>
    </row>
    <row r="419" spans="1:39" ht="17.399999999999999" x14ac:dyDescent="0.3">
      <c r="A419" s="209">
        <v>29</v>
      </c>
      <c r="B419" s="170" t="s">
        <v>134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60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61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62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59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63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64"/>
        <v>11.274999999999999</v>
      </c>
      <c r="AH419" s="135">
        <v>11.5</v>
      </c>
      <c r="AI419" s="135">
        <v>11.5</v>
      </c>
      <c r="AJ419" s="135">
        <v>11.5</v>
      </c>
      <c r="AK419" s="135"/>
      <c r="AL419" s="135"/>
      <c r="AM419" s="169">
        <f t="shared" si="65"/>
        <v>11.5</v>
      </c>
    </row>
    <row r="420" spans="1:39" ht="69.599999999999994" x14ac:dyDescent="0.3">
      <c r="A420" s="211"/>
      <c r="B420" s="189" t="s">
        <v>54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</row>
    <row r="421" spans="1:39" ht="17.399999999999999" x14ac:dyDescent="0.3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60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61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62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59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/>
      <c r="AL421" s="141"/>
      <c r="AM421" s="169">
        <f>AVERAGE(AH421:AL421)</f>
        <v>10.61</v>
      </c>
    </row>
    <row r="422" spans="1:39" x14ac:dyDescent="0.35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60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61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62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59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/>
      <c r="AL422" s="135"/>
      <c r="AM422" s="169">
        <f>AVERAGE(AH422:AL422)</f>
        <v>10.699999999999998</v>
      </c>
    </row>
    <row r="423" spans="1:39" x14ac:dyDescent="0.35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39" ht="17.399999999999999" x14ac:dyDescent="0.3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39" x14ac:dyDescent="0.35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7" spans="1:39" ht="17.399999999999999" x14ac:dyDescent="0.3">
      <c r="A427" s="256" t="s">
        <v>46</v>
      </c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</row>
    <row r="428" spans="1:39" x14ac:dyDescent="0.35">
      <c r="A428" s="217"/>
      <c r="B428" s="197"/>
      <c r="C428" s="253" t="s">
        <v>40</v>
      </c>
      <c r="D428" s="254"/>
      <c r="E428" s="254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  <c r="AM428" s="255"/>
    </row>
    <row r="429" spans="1:39" ht="18.75" customHeight="1" x14ac:dyDescent="0.35">
      <c r="A429" s="218"/>
      <c r="B429" s="198"/>
      <c r="C429" s="247" t="s">
        <v>140</v>
      </c>
      <c r="D429" s="248"/>
      <c r="E429" s="248"/>
      <c r="F429" s="250"/>
      <c r="G429" s="245" t="s">
        <v>124</v>
      </c>
      <c r="H429" s="243" t="s">
        <v>140</v>
      </c>
      <c r="I429" s="244"/>
      <c r="J429" s="244"/>
      <c r="K429" s="249"/>
      <c r="L429" s="245" t="s">
        <v>124</v>
      </c>
      <c r="M429" s="243" t="s">
        <v>140</v>
      </c>
      <c r="N429" s="244"/>
      <c r="O429" s="244"/>
      <c r="P429" s="249"/>
      <c r="Q429" s="245" t="s">
        <v>124</v>
      </c>
      <c r="R429" s="247" t="s">
        <v>140</v>
      </c>
      <c r="S429" s="248"/>
      <c r="T429" s="248"/>
      <c r="U429" s="248"/>
      <c r="V429" s="250"/>
      <c r="W429" s="245" t="s">
        <v>124</v>
      </c>
      <c r="X429" s="247" t="s">
        <v>140</v>
      </c>
      <c r="Y429" s="248"/>
      <c r="Z429" s="248"/>
      <c r="AA429" s="248"/>
      <c r="AB429" s="245" t="s">
        <v>124</v>
      </c>
      <c r="AC429" s="243" t="s">
        <v>140</v>
      </c>
      <c r="AD429" s="244"/>
      <c r="AE429" s="244"/>
      <c r="AF429" s="244"/>
      <c r="AG429" s="245" t="s">
        <v>124</v>
      </c>
      <c r="AH429" s="243" t="s">
        <v>140</v>
      </c>
      <c r="AI429" s="244"/>
      <c r="AJ429" s="244"/>
      <c r="AK429" s="244"/>
      <c r="AL429" s="244"/>
      <c r="AM429" s="245" t="s">
        <v>124</v>
      </c>
    </row>
    <row r="430" spans="1:39" x14ac:dyDescent="0.35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46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46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46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46"/>
      <c r="X430" s="138" t="str">
        <f>X12</f>
        <v>6.05</v>
      </c>
      <c r="Y430" s="138" t="str">
        <f>Y12</f>
        <v>13.05</v>
      </c>
      <c r="Z430" s="138" t="s">
        <v>283</v>
      </c>
      <c r="AA430" s="138" t="s">
        <v>284</v>
      </c>
      <c r="AB430" s="246"/>
      <c r="AC430" s="138" t="s">
        <v>285</v>
      </c>
      <c r="AD430" s="138" t="s">
        <v>286</v>
      </c>
      <c r="AE430" s="138" t="s">
        <v>293</v>
      </c>
      <c r="AF430" s="138" t="s">
        <v>287</v>
      </c>
      <c r="AG430" s="246"/>
      <c r="AH430" s="138" t="s">
        <v>288</v>
      </c>
      <c r="AI430" s="138" t="s">
        <v>289</v>
      </c>
      <c r="AJ430" s="138" t="s">
        <v>290</v>
      </c>
      <c r="AK430" s="138" t="s">
        <v>291</v>
      </c>
      <c r="AL430" s="138" t="s">
        <v>292</v>
      </c>
      <c r="AM430" s="246"/>
    </row>
    <row r="431" spans="1:39" ht="17.399999999999999" x14ac:dyDescent="0.3">
      <c r="A431" s="251">
        <v>1</v>
      </c>
      <c r="B431" s="191" t="s">
        <v>163</v>
      </c>
      <c r="C431" s="138"/>
      <c r="D431" s="138"/>
      <c r="E431" s="138"/>
      <c r="F431" s="138"/>
      <c r="G431" s="176"/>
      <c r="H431" s="138"/>
      <c r="I431" s="138"/>
      <c r="J431" s="138"/>
      <c r="K431" s="138"/>
      <c r="L431" s="176"/>
      <c r="M431" s="138"/>
      <c r="N431" s="138"/>
      <c r="O431" s="138"/>
      <c r="P431" s="138"/>
      <c r="Q431" s="176"/>
      <c r="R431" s="138"/>
      <c r="S431" s="138"/>
      <c r="T431" s="138"/>
      <c r="U431" s="138"/>
      <c r="V431" s="138"/>
      <c r="W431" s="176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</row>
    <row r="432" spans="1:39" ht="17.399999999999999" x14ac:dyDescent="0.3">
      <c r="A432" s="252"/>
      <c r="B432" s="191" t="s">
        <v>57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6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/>
      <c r="AL432" s="135"/>
      <c r="AM432" s="169">
        <f>AVERAGE(AH432:AL432)</f>
        <v>4.666666666666667</v>
      </c>
    </row>
    <row r="433" spans="1:39" ht="17.399999999999999" x14ac:dyDescent="0.3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6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6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6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6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/>
      <c r="AL433" s="135"/>
      <c r="AM433" s="169">
        <f>AVERAGE(AH433:AL433)</f>
        <v>3.5</v>
      </c>
    </row>
    <row r="434" spans="1:39" ht="17.399999999999999" x14ac:dyDescent="0.3">
      <c r="A434" s="251">
        <v>3</v>
      </c>
      <c r="B434" s="170" t="s">
        <v>167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</row>
    <row r="435" spans="1:39" ht="17.399999999999999" x14ac:dyDescent="0.3">
      <c r="A435" s="252"/>
      <c r="B435" s="170" t="s">
        <v>56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6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6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6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6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7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71">AVERAGE(AC435:AF435)</f>
        <v>2.5</v>
      </c>
      <c r="AH435" s="135">
        <v>2.5</v>
      </c>
      <c r="AI435" s="135">
        <v>3</v>
      </c>
      <c r="AJ435" s="135">
        <v>3</v>
      </c>
      <c r="AK435" s="135"/>
      <c r="AL435" s="135"/>
      <c r="AM435" s="169">
        <f t="shared" ref="AM435:AM461" si="72">AVERAGE(AH435:AL435)</f>
        <v>2.8333333333333335</v>
      </c>
    </row>
    <row r="436" spans="1:39" ht="17.399999999999999" x14ac:dyDescent="0.3">
      <c r="A436" s="210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6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6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6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6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7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71"/>
        <v>3.5</v>
      </c>
      <c r="AH436" s="135">
        <v>3.5</v>
      </c>
      <c r="AI436" s="135">
        <v>3.5</v>
      </c>
      <c r="AJ436" s="135">
        <v>3.5</v>
      </c>
      <c r="AK436" s="135"/>
      <c r="AL436" s="135"/>
      <c r="AM436" s="169">
        <f t="shared" si="72"/>
        <v>3.5</v>
      </c>
    </row>
    <row r="437" spans="1:39" ht="17.399999999999999" x14ac:dyDescent="0.3">
      <c r="A437" s="209">
        <v>5</v>
      </c>
      <c r="B437" s="170" t="s">
        <v>49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6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6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6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6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7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71"/>
        <v>9</v>
      </c>
      <c r="AH437" s="135">
        <v>5</v>
      </c>
      <c r="AI437" s="135">
        <v>5</v>
      </c>
      <c r="AJ437" s="135">
        <v>5</v>
      </c>
      <c r="AK437" s="135"/>
      <c r="AL437" s="135"/>
      <c r="AM437" s="169">
        <f t="shared" si="72"/>
        <v>5</v>
      </c>
    </row>
    <row r="438" spans="1:39" ht="17.399999999999999" x14ac:dyDescent="0.3">
      <c r="A438" s="210">
        <v>6</v>
      </c>
      <c r="B438" s="170" t="s">
        <v>50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6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6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6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6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7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71"/>
        <v>4</v>
      </c>
      <c r="AH438" s="135">
        <v>4</v>
      </c>
      <c r="AI438" s="135">
        <v>5</v>
      </c>
      <c r="AJ438" s="135">
        <v>5</v>
      </c>
      <c r="AK438" s="135"/>
      <c r="AL438" s="135"/>
      <c r="AM438" s="169">
        <f t="shared" si="72"/>
        <v>4.666666666666667</v>
      </c>
    </row>
    <row r="439" spans="1:39" ht="17.399999999999999" x14ac:dyDescent="0.3">
      <c r="A439" s="210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6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6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6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6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7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71"/>
        <v>9.25</v>
      </c>
      <c r="AH439" s="135">
        <v>7</v>
      </c>
      <c r="AI439" s="135">
        <v>7</v>
      </c>
      <c r="AJ439" s="135">
        <v>7</v>
      </c>
      <c r="AK439" s="135"/>
      <c r="AL439" s="135"/>
      <c r="AM439" s="169">
        <f t="shared" si="72"/>
        <v>7</v>
      </c>
    </row>
    <row r="440" spans="1:39" ht="17.399999999999999" x14ac:dyDescent="0.3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6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6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6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6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7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71"/>
        <v>16</v>
      </c>
      <c r="AH440" s="135">
        <v>16</v>
      </c>
      <c r="AI440" s="135">
        <v>17</v>
      </c>
      <c r="AJ440" s="135">
        <v>17</v>
      </c>
      <c r="AK440" s="135"/>
      <c r="AL440" s="135"/>
      <c r="AM440" s="169">
        <f t="shared" si="72"/>
        <v>16.666666666666668</v>
      </c>
    </row>
    <row r="441" spans="1:39" ht="17.399999999999999" x14ac:dyDescent="0.3">
      <c r="A441" s="210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6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6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6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6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7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71"/>
        <v>11.25</v>
      </c>
      <c r="AH441" s="135">
        <v>12</v>
      </c>
      <c r="AI441" s="135">
        <v>12</v>
      </c>
      <c r="AJ441" s="135">
        <v>12</v>
      </c>
      <c r="AK441" s="135"/>
      <c r="AL441" s="135"/>
      <c r="AM441" s="169">
        <f t="shared" si="72"/>
        <v>12</v>
      </c>
    </row>
    <row r="442" spans="1:39" ht="17.399999999999999" x14ac:dyDescent="0.3">
      <c r="A442" s="210">
        <v>10</v>
      </c>
      <c r="B442" s="170" t="s">
        <v>132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6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6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6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6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7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71"/>
        <v>16</v>
      </c>
      <c r="AH442" s="135">
        <v>16</v>
      </c>
      <c r="AI442" s="135">
        <v>16</v>
      </c>
      <c r="AJ442" s="135">
        <v>16</v>
      </c>
      <c r="AK442" s="135"/>
      <c r="AL442" s="135"/>
      <c r="AM442" s="169">
        <f t="shared" si="72"/>
        <v>16</v>
      </c>
    </row>
    <row r="443" spans="1:39" ht="17.399999999999999" x14ac:dyDescent="0.3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6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6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6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6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7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71"/>
        <v>73.75</v>
      </c>
      <c r="AH443" s="135">
        <v>75</v>
      </c>
      <c r="AI443" s="135">
        <v>75</v>
      </c>
      <c r="AJ443" s="135">
        <v>75</v>
      </c>
      <c r="AK443" s="135"/>
      <c r="AL443" s="135"/>
      <c r="AM443" s="169">
        <f t="shared" si="72"/>
        <v>75</v>
      </c>
    </row>
    <row r="444" spans="1:39" ht="17.399999999999999" x14ac:dyDescent="0.3">
      <c r="A444" s="210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6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6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6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6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7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71"/>
        <v>80</v>
      </c>
      <c r="AH444" s="135">
        <v>80</v>
      </c>
      <c r="AI444" s="135">
        <v>80</v>
      </c>
      <c r="AJ444" s="135">
        <v>80</v>
      </c>
      <c r="AK444" s="135"/>
      <c r="AL444" s="135"/>
      <c r="AM444" s="169">
        <f t="shared" si="72"/>
        <v>80</v>
      </c>
    </row>
    <row r="445" spans="1:39" ht="17.399999999999999" x14ac:dyDescent="0.3">
      <c r="A445" s="210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6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6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6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6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7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71"/>
        <v>7</v>
      </c>
      <c r="AH445" s="135">
        <v>7</v>
      </c>
      <c r="AI445" s="135">
        <v>7</v>
      </c>
      <c r="AJ445" s="135">
        <v>7</v>
      </c>
      <c r="AK445" s="135"/>
      <c r="AL445" s="135"/>
      <c r="AM445" s="169">
        <f t="shared" si="72"/>
        <v>7</v>
      </c>
    </row>
    <row r="446" spans="1:39" ht="17.399999999999999" x14ac:dyDescent="0.3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6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6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6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6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7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71"/>
        <v>9</v>
      </c>
      <c r="AH446" s="135">
        <v>9</v>
      </c>
      <c r="AI446" s="135">
        <v>9</v>
      </c>
      <c r="AJ446" s="135">
        <v>9</v>
      </c>
      <c r="AK446" s="135"/>
      <c r="AL446" s="135"/>
      <c r="AM446" s="169">
        <f t="shared" si="72"/>
        <v>9</v>
      </c>
    </row>
    <row r="447" spans="1:39" ht="17.399999999999999" x14ac:dyDescent="0.3">
      <c r="A447" s="210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6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6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6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6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7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71"/>
        <v>12</v>
      </c>
      <c r="AH447" s="135">
        <v>12</v>
      </c>
      <c r="AI447" s="135">
        <v>12</v>
      </c>
      <c r="AJ447" s="135">
        <v>12</v>
      </c>
      <c r="AK447" s="135"/>
      <c r="AL447" s="135"/>
      <c r="AM447" s="169">
        <f t="shared" si="72"/>
        <v>12</v>
      </c>
    </row>
    <row r="448" spans="1:39" ht="17.399999999999999" x14ac:dyDescent="0.3">
      <c r="A448" s="210">
        <v>16</v>
      </c>
      <c r="B448" s="170" t="s">
        <v>52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6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6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6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6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7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71"/>
        <v>45</v>
      </c>
      <c r="AH448" s="135">
        <v>45</v>
      </c>
      <c r="AI448" s="135">
        <v>45</v>
      </c>
      <c r="AJ448" s="135">
        <v>45</v>
      </c>
      <c r="AK448" s="135"/>
      <c r="AL448" s="135"/>
      <c r="AM448" s="169">
        <f t="shared" si="72"/>
        <v>45</v>
      </c>
    </row>
    <row r="449" spans="1:39" ht="17.399999999999999" x14ac:dyDescent="0.3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6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6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6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6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7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71"/>
        <v>45</v>
      </c>
      <c r="AH449" s="135">
        <v>45</v>
      </c>
      <c r="AI449" s="135">
        <v>45</v>
      </c>
      <c r="AJ449" s="135">
        <v>45</v>
      </c>
      <c r="AK449" s="135"/>
      <c r="AL449" s="135"/>
      <c r="AM449" s="169">
        <f t="shared" si="72"/>
        <v>45</v>
      </c>
    </row>
    <row r="450" spans="1:39" ht="17.399999999999999" x14ac:dyDescent="0.3">
      <c r="A450" s="210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6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6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6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6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7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71"/>
        <v>5.4</v>
      </c>
      <c r="AH450" s="135">
        <v>5.4</v>
      </c>
      <c r="AI450" s="135">
        <v>5.4</v>
      </c>
      <c r="AJ450" s="135">
        <v>5.4</v>
      </c>
      <c r="AK450" s="135"/>
      <c r="AL450" s="135"/>
      <c r="AM450" s="169">
        <f t="shared" si="72"/>
        <v>5.4000000000000012</v>
      </c>
    </row>
    <row r="451" spans="1:39" ht="17.399999999999999" x14ac:dyDescent="0.3">
      <c r="A451" s="210">
        <v>19</v>
      </c>
      <c r="B451" s="170" t="s">
        <v>141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6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6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6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6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7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7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/>
      <c r="AL451" s="135"/>
      <c r="AM451" s="169">
        <f t="shared" si="72"/>
        <v>5.1100000000000003</v>
      </c>
    </row>
    <row r="452" spans="1:39" ht="17.399999999999999" x14ac:dyDescent="0.3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6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6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6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6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7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71"/>
        <v>5</v>
      </c>
      <c r="AH452" s="135">
        <v>5</v>
      </c>
      <c r="AI452" s="135">
        <v>5</v>
      </c>
      <c r="AJ452" s="135">
        <v>5</v>
      </c>
      <c r="AK452" s="135"/>
      <c r="AL452" s="135"/>
      <c r="AM452" s="169">
        <f t="shared" si="72"/>
        <v>5</v>
      </c>
    </row>
    <row r="453" spans="1:39" ht="17.399999999999999" x14ac:dyDescent="0.3">
      <c r="A453" s="210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6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6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6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6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7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71"/>
        <v>16</v>
      </c>
      <c r="AH453" s="135">
        <v>16</v>
      </c>
      <c r="AI453" s="135">
        <v>16</v>
      </c>
      <c r="AJ453" s="135">
        <v>16</v>
      </c>
      <c r="AK453" s="135"/>
      <c r="AL453" s="135"/>
      <c r="AM453" s="169">
        <f t="shared" si="72"/>
        <v>16</v>
      </c>
    </row>
    <row r="454" spans="1:39" ht="17.399999999999999" x14ac:dyDescent="0.3">
      <c r="A454" s="210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6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6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6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6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7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71"/>
        <v>12</v>
      </c>
      <c r="AH454" s="135">
        <v>12</v>
      </c>
      <c r="AI454" s="135">
        <v>12</v>
      </c>
      <c r="AJ454" s="135">
        <v>12</v>
      </c>
      <c r="AK454" s="135"/>
      <c r="AL454" s="135"/>
      <c r="AM454" s="169">
        <f t="shared" si="72"/>
        <v>12</v>
      </c>
    </row>
    <row r="455" spans="1:39" ht="17.399999999999999" x14ac:dyDescent="0.3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6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6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6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6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7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71"/>
        <v>14</v>
      </c>
      <c r="AH455" s="135">
        <v>14</v>
      </c>
      <c r="AI455" s="135">
        <v>14</v>
      </c>
      <c r="AJ455" s="135">
        <v>14</v>
      </c>
      <c r="AK455" s="135"/>
      <c r="AL455" s="135"/>
      <c r="AM455" s="169">
        <f t="shared" si="72"/>
        <v>14</v>
      </c>
    </row>
    <row r="456" spans="1:39" ht="34.799999999999997" x14ac:dyDescent="0.3">
      <c r="A456" s="210">
        <v>24</v>
      </c>
      <c r="B456" s="188" t="s">
        <v>99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6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6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6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6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7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71"/>
        <v>3.8</v>
      </c>
      <c r="AH456" s="135">
        <v>3.8</v>
      </c>
      <c r="AI456" s="135">
        <v>3.8</v>
      </c>
      <c r="AJ456" s="135">
        <v>3.8</v>
      </c>
      <c r="AK456" s="135"/>
      <c r="AL456" s="135"/>
      <c r="AM456" s="169">
        <f t="shared" si="72"/>
        <v>3.7999999999999994</v>
      </c>
    </row>
    <row r="457" spans="1:39" ht="34.799999999999997" x14ac:dyDescent="0.3">
      <c r="A457" s="210">
        <v>25</v>
      </c>
      <c r="B457" s="188" t="s">
        <v>135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6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6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6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6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7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71"/>
        <v>3</v>
      </c>
      <c r="AH457" s="135">
        <v>3</v>
      </c>
      <c r="AI457" s="135">
        <v>3</v>
      </c>
      <c r="AJ457" s="135">
        <v>3</v>
      </c>
      <c r="AK457" s="135"/>
      <c r="AL457" s="135"/>
      <c r="AM457" s="169">
        <f t="shared" si="72"/>
        <v>3</v>
      </c>
    </row>
    <row r="458" spans="1:39" ht="17.399999999999999" x14ac:dyDescent="0.3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6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6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6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6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7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71"/>
        <v>32</v>
      </c>
      <c r="AH458" s="135">
        <v>32</v>
      </c>
      <c r="AI458" s="135">
        <v>32</v>
      </c>
      <c r="AJ458" s="135">
        <v>32</v>
      </c>
      <c r="AK458" s="135"/>
      <c r="AL458" s="135"/>
      <c r="AM458" s="169">
        <f t="shared" si="72"/>
        <v>32</v>
      </c>
    </row>
    <row r="459" spans="1:39" ht="17.399999999999999" x14ac:dyDescent="0.3">
      <c r="A459" s="210">
        <v>27</v>
      </c>
      <c r="B459" s="170" t="s">
        <v>131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6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6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6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6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7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71"/>
        <v>6.375</v>
      </c>
      <c r="AH459" s="135">
        <v>6</v>
      </c>
      <c r="AI459" s="135">
        <v>5.8</v>
      </c>
      <c r="AJ459" s="135">
        <v>5.8</v>
      </c>
      <c r="AK459" s="135"/>
      <c r="AL459" s="135"/>
      <c r="AM459" s="169">
        <f t="shared" si="72"/>
        <v>5.8666666666666671</v>
      </c>
    </row>
    <row r="460" spans="1:39" ht="17.399999999999999" x14ac:dyDescent="0.3">
      <c r="A460" s="210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6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6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6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6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7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71"/>
        <v>10</v>
      </c>
      <c r="AH460" s="135">
        <v>10</v>
      </c>
      <c r="AI460" s="135">
        <v>10</v>
      </c>
      <c r="AJ460" s="135">
        <v>10</v>
      </c>
      <c r="AK460" s="135"/>
      <c r="AL460" s="135"/>
      <c r="AM460" s="169">
        <f t="shared" si="72"/>
        <v>10</v>
      </c>
    </row>
    <row r="461" spans="1:39" ht="17.399999999999999" x14ac:dyDescent="0.3">
      <c r="A461" s="209">
        <v>29</v>
      </c>
      <c r="B461" s="170" t="s">
        <v>134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6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6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6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6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7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71"/>
        <v>10.8</v>
      </c>
      <c r="AH461" s="135">
        <v>10.8</v>
      </c>
      <c r="AI461" s="135">
        <v>10.7</v>
      </c>
      <c r="AJ461" s="135">
        <v>10.7</v>
      </c>
      <c r="AK461" s="135"/>
      <c r="AL461" s="135"/>
      <c r="AM461" s="169">
        <f t="shared" si="72"/>
        <v>10.733333333333334</v>
      </c>
    </row>
    <row r="462" spans="1:39" ht="69.599999999999994" x14ac:dyDescent="0.3">
      <c r="A462" s="211"/>
      <c r="B462" s="189" t="s">
        <v>54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</row>
    <row r="463" spans="1:39" ht="17.399999999999999" x14ac:dyDescent="0.3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6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6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6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6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/>
      <c r="AL463" s="141"/>
      <c r="AM463" s="169">
        <f>AVERAGE(AH463:AL463)</f>
        <v>10.61</v>
      </c>
    </row>
    <row r="464" spans="1:39" x14ac:dyDescent="0.35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6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6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6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6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/>
      <c r="AL464" s="135"/>
      <c r="AM464" s="169">
        <f>AVERAGE(AH464:AL464)</f>
        <v>10.699999999999998</v>
      </c>
    </row>
    <row r="465" spans="1:39" x14ac:dyDescent="0.35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39" x14ac:dyDescent="0.35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39" ht="17.399999999999999" x14ac:dyDescent="0.3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9" spans="1:39" ht="17.399999999999999" x14ac:dyDescent="0.3">
      <c r="A469" s="256" t="s">
        <v>46</v>
      </c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</row>
    <row r="470" spans="1:39" x14ac:dyDescent="0.35">
      <c r="A470" s="217"/>
      <c r="B470" s="197"/>
      <c r="C470" s="253" t="s">
        <v>41</v>
      </c>
      <c r="D470" s="254"/>
      <c r="E470" s="254"/>
      <c r="F470" s="254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  <c r="AM470" s="255"/>
    </row>
    <row r="471" spans="1:39" ht="18.75" customHeight="1" x14ac:dyDescent="0.35">
      <c r="A471" s="218"/>
      <c r="B471" s="198"/>
      <c r="C471" s="247" t="s">
        <v>140</v>
      </c>
      <c r="D471" s="248"/>
      <c r="E471" s="248"/>
      <c r="F471" s="250"/>
      <c r="G471" s="245" t="s">
        <v>124</v>
      </c>
      <c r="H471" s="243" t="s">
        <v>140</v>
      </c>
      <c r="I471" s="244"/>
      <c r="J471" s="244"/>
      <c r="K471" s="249"/>
      <c r="L471" s="245" t="s">
        <v>124</v>
      </c>
      <c r="M471" s="243" t="s">
        <v>140</v>
      </c>
      <c r="N471" s="244"/>
      <c r="O471" s="244"/>
      <c r="P471" s="249"/>
      <c r="Q471" s="245" t="s">
        <v>124</v>
      </c>
      <c r="R471" s="247" t="s">
        <v>140</v>
      </c>
      <c r="S471" s="248"/>
      <c r="T471" s="248"/>
      <c r="U471" s="248"/>
      <c r="V471" s="250"/>
      <c r="W471" s="245" t="s">
        <v>124</v>
      </c>
      <c r="X471" s="247" t="s">
        <v>140</v>
      </c>
      <c r="Y471" s="248"/>
      <c r="Z471" s="248"/>
      <c r="AA471" s="248"/>
      <c r="AB471" s="245" t="s">
        <v>124</v>
      </c>
      <c r="AC471" s="243" t="s">
        <v>140</v>
      </c>
      <c r="AD471" s="244"/>
      <c r="AE471" s="244"/>
      <c r="AF471" s="244"/>
      <c r="AG471" s="245" t="s">
        <v>124</v>
      </c>
      <c r="AH471" s="243" t="s">
        <v>140</v>
      </c>
      <c r="AI471" s="244"/>
      <c r="AJ471" s="244"/>
      <c r="AK471" s="244"/>
      <c r="AL471" s="244"/>
      <c r="AM471" s="245" t="s">
        <v>124</v>
      </c>
    </row>
    <row r="472" spans="1:39" x14ac:dyDescent="0.35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46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46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46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46"/>
      <c r="X472" s="144" t="str">
        <f>X12</f>
        <v>6.05</v>
      </c>
      <c r="Y472" s="144" t="str">
        <f>Y12</f>
        <v>13.05</v>
      </c>
      <c r="Z472" s="138" t="s">
        <v>283</v>
      </c>
      <c r="AA472" s="138" t="s">
        <v>284</v>
      </c>
      <c r="AB472" s="246"/>
      <c r="AC472" s="138" t="s">
        <v>285</v>
      </c>
      <c r="AD472" s="138" t="s">
        <v>286</v>
      </c>
      <c r="AE472" s="138" t="s">
        <v>293</v>
      </c>
      <c r="AF472" s="138" t="s">
        <v>287</v>
      </c>
      <c r="AG472" s="246"/>
      <c r="AH472" s="138" t="s">
        <v>288</v>
      </c>
      <c r="AI472" s="138" t="s">
        <v>289</v>
      </c>
      <c r="AJ472" s="138" t="s">
        <v>290</v>
      </c>
      <c r="AK472" s="138" t="s">
        <v>291</v>
      </c>
      <c r="AL472" s="138" t="s">
        <v>292</v>
      </c>
      <c r="AM472" s="246"/>
    </row>
    <row r="473" spans="1:39" ht="17.399999999999999" x14ac:dyDescent="0.3">
      <c r="A473" s="251">
        <v>1</v>
      </c>
      <c r="B473" s="191" t="s">
        <v>168</v>
      </c>
      <c r="C473" s="144"/>
      <c r="D473" s="144"/>
      <c r="E473" s="144"/>
      <c r="F473" s="144"/>
      <c r="G473" s="176"/>
      <c r="H473" s="144"/>
      <c r="I473" s="144"/>
      <c r="J473" s="144"/>
      <c r="K473" s="144"/>
      <c r="L473" s="176"/>
      <c r="M473" s="144"/>
      <c r="N473" s="144"/>
      <c r="O473" s="144"/>
      <c r="P473" s="144"/>
      <c r="Q473" s="176"/>
      <c r="R473" s="144"/>
      <c r="S473" s="144"/>
      <c r="T473" s="144"/>
      <c r="U473" s="144"/>
      <c r="V473" s="144"/>
      <c r="W473" s="176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</row>
    <row r="474" spans="1:39" ht="17.399999999999999" x14ac:dyDescent="0.3">
      <c r="A474" s="252"/>
      <c r="B474" s="191" t="s">
        <v>57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73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/>
      <c r="AL474" s="135"/>
      <c r="AM474" s="169">
        <f>AVERAGE(AH474:AL474)</f>
        <v>4.5666666666666664</v>
      </c>
    </row>
    <row r="475" spans="1:39" ht="17.399999999999999" x14ac:dyDescent="0.3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74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75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76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73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/>
      <c r="AL475" s="135"/>
      <c r="AM475" s="169">
        <f>AVERAGE(AH475:AL475)</f>
        <v>2.8333333333333335</v>
      </c>
    </row>
    <row r="476" spans="1:39" ht="17.399999999999999" x14ac:dyDescent="0.3">
      <c r="A476" s="251">
        <v>3</v>
      </c>
      <c r="B476" s="170" t="s">
        <v>167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</row>
    <row r="477" spans="1:39" ht="17.399999999999999" x14ac:dyDescent="0.3">
      <c r="A477" s="252"/>
      <c r="B477" s="170" t="s">
        <v>56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74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75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76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73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77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78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/>
      <c r="AL477" s="135"/>
      <c r="AM477" s="169">
        <f t="shared" ref="AM477:AM503" si="79">AVERAGE(AH477:AL477)</f>
        <v>2.0666666666666669</v>
      </c>
    </row>
    <row r="478" spans="1:39" ht="17.399999999999999" x14ac:dyDescent="0.3">
      <c r="A478" s="210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74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75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76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73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77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78"/>
        <v>2.125</v>
      </c>
      <c r="AH478" s="135">
        <v>2.5</v>
      </c>
      <c r="AI478" s="135">
        <v>3</v>
      </c>
      <c r="AJ478" s="135">
        <v>3</v>
      </c>
      <c r="AK478" s="135"/>
      <c r="AL478" s="135"/>
      <c r="AM478" s="169">
        <f t="shared" si="79"/>
        <v>2.8333333333333335</v>
      </c>
    </row>
    <row r="479" spans="1:39" ht="17.399999999999999" x14ac:dyDescent="0.3">
      <c r="A479" s="209">
        <v>5</v>
      </c>
      <c r="B479" s="170" t="s">
        <v>49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74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75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76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73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77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78"/>
        <v>9.75</v>
      </c>
      <c r="AH479" s="135">
        <v>4</v>
      </c>
      <c r="AI479" s="135">
        <v>4</v>
      </c>
      <c r="AJ479" s="135">
        <v>4</v>
      </c>
      <c r="AK479" s="135"/>
      <c r="AL479" s="135"/>
      <c r="AM479" s="169">
        <f t="shared" si="79"/>
        <v>4</v>
      </c>
    </row>
    <row r="480" spans="1:39" ht="17.399999999999999" x14ac:dyDescent="0.3">
      <c r="A480" s="210">
        <v>6</v>
      </c>
      <c r="B480" s="170" t="s">
        <v>50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74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75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76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73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77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78"/>
        <v>4.625</v>
      </c>
      <c r="AH480" s="135">
        <v>5</v>
      </c>
      <c r="AI480" s="135">
        <v>4</v>
      </c>
      <c r="AJ480" s="135">
        <v>4</v>
      </c>
      <c r="AK480" s="135"/>
      <c r="AL480" s="135"/>
      <c r="AM480" s="169">
        <f t="shared" si="79"/>
        <v>4.333333333333333</v>
      </c>
    </row>
    <row r="481" spans="1:39" ht="17.399999999999999" x14ac:dyDescent="0.3">
      <c r="A481" s="210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74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75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76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73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77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78"/>
        <v>10</v>
      </c>
      <c r="AH481" s="135">
        <v>10</v>
      </c>
      <c r="AI481" s="135">
        <v>6</v>
      </c>
      <c r="AJ481" s="135">
        <v>6</v>
      </c>
      <c r="AK481" s="135"/>
      <c r="AL481" s="135"/>
      <c r="AM481" s="169">
        <f t="shared" si="79"/>
        <v>7.333333333333333</v>
      </c>
    </row>
    <row r="482" spans="1:39" ht="17.399999999999999" x14ac:dyDescent="0.3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74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75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76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73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77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78"/>
        <v>18</v>
      </c>
      <c r="AH482" s="135">
        <v>18</v>
      </c>
      <c r="AI482" s="135">
        <v>18</v>
      </c>
      <c r="AJ482" s="135">
        <v>18</v>
      </c>
      <c r="AK482" s="135"/>
      <c r="AL482" s="135"/>
      <c r="AM482" s="169">
        <f t="shared" si="79"/>
        <v>18</v>
      </c>
    </row>
    <row r="483" spans="1:39" ht="17.399999999999999" x14ac:dyDescent="0.3">
      <c r="A483" s="210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74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75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76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73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77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78"/>
        <v>11.125</v>
      </c>
      <c r="AH483" s="135">
        <v>13</v>
      </c>
      <c r="AI483" s="135">
        <v>13.5</v>
      </c>
      <c r="AJ483" s="135">
        <v>13.5</v>
      </c>
      <c r="AK483" s="135"/>
      <c r="AL483" s="135"/>
      <c r="AM483" s="169">
        <f t="shared" si="79"/>
        <v>13.333333333333334</v>
      </c>
    </row>
    <row r="484" spans="1:39" ht="17.399999999999999" x14ac:dyDescent="0.3">
      <c r="A484" s="210">
        <v>10</v>
      </c>
      <c r="B484" s="170" t="s">
        <v>132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74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75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76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73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77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78"/>
        <v>15.25</v>
      </c>
      <c r="AH484" s="135">
        <v>16</v>
      </c>
      <c r="AI484" s="135">
        <v>16</v>
      </c>
      <c r="AJ484" s="135">
        <v>16</v>
      </c>
      <c r="AK484" s="135"/>
      <c r="AL484" s="135"/>
      <c r="AM484" s="169">
        <f t="shared" si="79"/>
        <v>16</v>
      </c>
    </row>
    <row r="485" spans="1:39" ht="17.399999999999999" x14ac:dyDescent="0.3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74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75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76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73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77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78"/>
        <v>70</v>
      </c>
      <c r="AH485" s="135">
        <v>70</v>
      </c>
      <c r="AI485" s="135">
        <v>70</v>
      </c>
      <c r="AJ485" s="135">
        <v>70</v>
      </c>
      <c r="AK485" s="135"/>
      <c r="AL485" s="135"/>
      <c r="AM485" s="169">
        <f t="shared" si="79"/>
        <v>70</v>
      </c>
    </row>
    <row r="486" spans="1:39" ht="17.399999999999999" x14ac:dyDescent="0.3">
      <c r="A486" s="210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74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75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76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73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77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78"/>
        <v>80</v>
      </c>
      <c r="AH486" s="135">
        <v>80</v>
      </c>
      <c r="AI486" s="135">
        <v>80</v>
      </c>
      <c r="AJ486" s="135">
        <v>80</v>
      </c>
      <c r="AK486" s="135"/>
      <c r="AL486" s="135"/>
      <c r="AM486" s="169">
        <f t="shared" si="79"/>
        <v>80</v>
      </c>
    </row>
    <row r="487" spans="1:39" ht="17.399999999999999" x14ac:dyDescent="0.3">
      <c r="A487" s="210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74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75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76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73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77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78"/>
        <v>5</v>
      </c>
      <c r="AH487" s="135">
        <v>5</v>
      </c>
      <c r="AI487" s="135">
        <v>5</v>
      </c>
      <c r="AJ487" s="135">
        <v>5</v>
      </c>
      <c r="AK487" s="135"/>
      <c r="AL487" s="135"/>
      <c r="AM487" s="169">
        <f t="shared" si="79"/>
        <v>5</v>
      </c>
    </row>
    <row r="488" spans="1:39" ht="17.399999999999999" x14ac:dyDescent="0.3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74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75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76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73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77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78"/>
        <v>9</v>
      </c>
      <c r="AH488" s="135">
        <v>9</v>
      </c>
      <c r="AI488" s="135">
        <v>9</v>
      </c>
      <c r="AJ488" s="135">
        <v>9</v>
      </c>
      <c r="AK488" s="135"/>
      <c r="AL488" s="135"/>
      <c r="AM488" s="169">
        <f t="shared" si="79"/>
        <v>9</v>
      </c>
    </row>
    <row r="489" spans="1:39" ht="17.399999999999999" x14ac:dyDescent="0.3">
      <c r="A489" s="210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74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75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76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73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77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78"/>
        <v>11.625</v>
      </c>
      <c r="AH489" s="135">
        <v>12</v>
      </c>
      <c r="AI489" s="135">
        <v>11.5</v>
      </c>
      <c r="AJ489" s="135">
        <v>11.5</v>
      </c>
      <c r="AK489" s="135"/>
      <c r="AL489" s="135"/>
      <c r="AM489" s="169">
        <f t="shared" si="79"/>
        <v>11.666666666666666</v>
      </c>
    </row>
    <row r="490" spans="1:39" ht="17.399999999999999" x14ac:dyDescent="0.3">
      <c r="A490" s="210">
        <v>16</v>
      </c>
      <c r="B490" s="170" t="s">
        <v>52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74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75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76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73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77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78"/>
        <v>42</v>
      </c>
      <c r="AH490" s="135">
        <v>42</v>
      </c>
      <c r="AI490" s="135">
        <v>42</v>
      </c>
      <c r="AJ490" s="135">
        <v>42</v>
      </c>
      <c r="AK490" s="135"/>
      <c r="AL490" s="135"/>
      <c r="AM490" s="169">
        <f t="shared" si="79"/>
        <v>42</v>
      </c>
    </row>
    <row r="491" spans="1:39" ht="17.399999999999999" x14ac:dyDescent="0.3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74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75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76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73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77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78"/>
        <v>44</v>
      </c>
      <c r="AH491" s="135">
        <v>44</v>
      </c>
      <c r="AI491" s="135">
        <v>44</v>
      </c>
      <c r="AJ491" s="135">
        <v>44</v>
      </c>
      <c r="AK491" s="135"/>
      <c r="AL491" s="135"/>
      <c r="AM491" s="169">
        <f t="shared" si="79"/>
        <v>44</v>
      </c>
    </row>
    <row r="492" spans="1:39" ht="17.399999999999999" x14ac:dyDescent="0.3">
      <c r="A492" s="210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74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75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76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73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77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78"/>
        <v>5.2</v>
      </c>
      <c r="AH492" s="135">
        <v>5.2</v>
      </c>
      <c r="AI492" s="135">
        <v>4.8</v>
      </c>
      <c r="AJ492" s="135">
        <v>4.8</v>
      </c>
      <c r="AK492" s="135"/>
      <c r="AL492" s="135"/>
      <c r="AM492" s="169">
        <f t="shared" si="79"/>
        <v>4.9333333333333336</v>
      </c>
    </row>
    <row r="493" spans="1:39" ht="17.399999999999999" x14ac:dyDescent="0.3">
      <c r="A493" s="210">
        <v>19</v>
      </c>
      <c r="B493" s="170" t="s">
        <v>141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74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75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76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73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77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78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/>
      <c r="AL493" s="135"/>
      <c r="AM493" s="169">
        <f t="shared" si="79"/>
        <v>4.7</v>
      </c>
    </row>
    <row r="494" spans="1:39" ht="17.399999999999999" x14ac:dyDescent="0.3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74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75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76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73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77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78"/>
        <v>4</v>
      </c>
      <c r="AH494" s="135">
        <v>4</v>
      </c>
      <c r="AI494" s="135">
        <v>4</v>
      </c>
      <c r="AJ494" s="135">
        <v>4</v>
      </c>
      <c r="AK494" s="135"/>
      <c r="AL494" s="135"/>
      <c r="AM494" s="169">
        <f t="shared" si="79"/>
        <v>4</v>
      </c>
    </row>
    <row r="495" spans="1:39" ht="17.399999999999999" x14ac:dyDescent="0.3">
      <c r="A495" s="210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74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75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76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73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77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78"/>
        <v>18</v>
      </c>
      <c r="AH495" s="135">
        <v>18</v>
      </c>
      <c r="AI495" s="135">
        <v>18</v>
      </c>
      <c r="AJ495" s="135">
        <v>18</v>
      </c>
      <c r="AK495" s="135"/>
      <c r="AL495" s="135"/>
      <c r="AM495" s="169">
        <f t="shared" si="79"/>
        <v>18</v>
      </c>
    </row>
    <row r="496" spans="1:39" ht="17.399999999999999" x14ac:dyDescent="0.3">
      <c r="A496" s="210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74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75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76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73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77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78"/>
        <v>18</v>
      </c>
      <c r="AH496" s="135">
        <v>18</v>
      </c>
      <c r="AI496" s="135">
        <v>19</v>
      </c>
      <c r="AJ496" s="135">
        <v>19</v>
      </c>
      <c r="AK496" s="135"/>
      <c r="AL496" s="135"/>
      <c r="AM496" s="169">
        <f t="shared" si="79"/>
        <v>18.666666666666668</v>
      </c>
    </row>
    <row r="497" spans="1:39" ht="17.399999999999999" x14ac:dyDescent="0.3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74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75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76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73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77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78"/>
        <v>14.25</v>
      </c>
      <c r="AH497" s="135">
        <v>15</v>
      </c>
      <c r="AI497" s="135">
        <v>15</v>
      </c>
      <c r="AJ497" s="135">
        <v>15</v>
      </c>
      <c r="AK497" s="135"/>
      <c r="AL497" s="135"/>
      <c r="AM497" s="169">
        <f t="shared" si="79"/>
        <v>15</v>
      </c>
    </row>
    <row r="498" spans="1:39" ht="34.799999999999997" x14ac:dyDescent="0.3">
      <c r="A498" s="210">
        <v>24</v>
      </c>
      <c r="B498" s="188" t="s">
        <v>99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74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75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76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73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77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78"/>
        <v>3.5</v>
      </c>
      <c r="AH498" s="135">
        <v>3.5</v>
      </c>
      <c r="AI498" s="135">
        <v>3.5</v>
      </c>
      <c r="AJ498" s="135">
        <v>3.5</v>
      </c>
      <c r="AK498" s="135"/>
      <c r="AL498" s="135"/>
      <c r="AM498" s="169">
        <f t="shared" si="79"/>
        <v>3.5</v>
      </c>
    </row>
    <row r="499" spans="1:39" ht="34.799999999999997" x14ac:dyDescent="0.3">
      <c r="A499" s="210">
        <v>25</v>
      </c>
      <c r="B499" s="188" t="s">
        <v>135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74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75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76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73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77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78"/>
        <v>3.5</v>
      </c>
      <c r="AH499" s="135">
        <v>3.5</v>
      </c>
      <c r="AI499" s="135">
        <v>3.5</v>
      </c>
      <c r="AJ499" s="135">
        <v>3.5</v>
      </c>
      <c r="AK499" s="135"/>
      <c r="AL499" s="135"/>
      <c r="AM499" s="169">
        <f t="shared" si="79"/>
        <v>3.5</v>
      </c>
    </row>
    <row r="500" spans="1:39" ht="17.399999999999999" x14ac:dyDescent="0.3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74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75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76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73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77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78"/>
        <v>32</v>
      </c>
      <c r="AH500" s="135">
        <v>32</v>
      </c>
      <c r="AI500" s="135">
        <v>32</v>
      </c>
      <c r="AJ500" s="135">
        <v>32</v>
      </c>
      <c r="AK500" s="135"/>
      <c r="AL500" s="135"/>
      <c r="AM500" s="169">
        <f t="shared" si="79"/>
        <v>32</v>
      </c>
    </row>
    <row r="501" spans="1:39" ht="17.399999999999999" x14ac:dyDescent="0.3">
      <c r="A501" s="210">
        <v>27</v>
      </c>
      <c r="B501" s="170" t="s">
        <v>131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74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75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76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73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77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78"/>
        <v>6.4</v>
      </c>
      <c r="AH501" s="135">
        <v>5.6</v>
      </c>
      <c r="AI501" s="135">
        <v>5.6</v>
      </c>
      <c r="AJ501" s="135">
        <v>5.6</v>
      </c>
      <c r="AK501" s="135"/>
      <c r="AL501" s="135"/>
      <c r="AM501" s="169">
        <f t="shared" si="79"/>
        <v>5.5999999999999988</v>
      </c>
    </row>
    <row r="502" spans="1:39" ht="17.399999999999999" x14ac:dyDescent="0.3">
      <c r="A502" s="210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74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75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76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73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77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78"/>
        <v>10.074999999999999</v>
      </c>
      <c r="AH502" s="135">
        <v>10</v>
      </c>
      <c r="AI502" s="135">
        <v>10</v>
      </c>
      <c r="AJ502" s="135">
        <v>10</v>
      </c>
      <c r="AK502" s="135"/>
      <c r="AL502" s="135"/>
      <c r="AM502" s="169">
        <f t="shared" si="79"/>
        <v>10</v>
      </c>
    </row>
    <row r="503" spans="1:39" ht="17.399999999999999" x14ac:dyDescent="0.3">
      <c r="A503" s="209">
        <v>29</v>
      </c>
      <c r="B503" s="170" t="s">
        <v>134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74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75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76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73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77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78"/>
        <v>11.5</v>
      </c>
      <c r="AH503" s="135">
        <v>11.4</v>
      </c>
      <c r="AI503" s="135">
        <v>11.4</v>
      </c>
      <c r="AJ503" s="135">
        <v>11.4</v>
      </c>
      <c r="AK503" s="135"/>
      <c r="AL503" s="135"/>
      <c r="AM503" s="169">
        <f t="shared" si="79"/>
        <v>11.4</v>
      </c>
    </row>
    <row r="504" spans="1:39" ht="69.599999999999994" x14ac:dyDescent="0.3">
      <c r="A504" s="211"/>
      <c r="B504" s="189" t="s">
        <v>54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</row>
    <row r="505" spans="1:39" ht="17.399999999999999" x14ac:dyDescent="0.3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74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75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76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73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/>
      <c r="AL505" s="141"/>
      <c r="AM505" s="169">
        <f>AVERAGE(AH505:AL505)</f>
        <v>10.61</v>
      </c>
    </row>
    <row r="506" spans="1:39" x14ac:dyDescent="0.35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74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75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76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73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/>
      <c r="AL506" s="135"/>
      <c r="AM506" s="169">
        <f>AVERAGE(AH506:AL506)</f>
        <v>10.699999999999998</v>
      </c>
    </row>
    <row r="507" spans="1:39" ht="17.399999999999999" x14ac:dyDescent="0.3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39" x14ac:dyDescent="0.35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39" x14ac:dyDescent="0.35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39" ht="17.399999999999999" x14ac:dyDescent="0.3">
      <c r="A510" s="256" t="s">
        <v>46</v>
      </c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</row>
    <row r="511" spans="1:39" x14ac:dyDescent="0.35">
      <c r="A511" s="217"/>
      <c r="B511" s="197"/>
      <c r="C511" s="253" t="s">
        <v>98</v>
      </c>
      <c r="D511" s="254"/>
      <c r="E511" s="254"/>
      <c r="F511" s="254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5"/>
    </row>
    <row r="512" spans="1:39" ht="18.75" customHeight="1" x14ac:dyDescent="0.35">
      <c r="A512" s="218"/>
      <c r="B512" s="198"/>
      <c r="C512" s="247" t="s">
        <v>140</v>
      </c>
      <c r="D512" s="248"/>
      <c r="E512" s="248"/>
      <c r="F512" s="250"/>
      <c r="G512" s="245" t="s">
        <v>124</v>
      </c>
      <c r="H512" s="243" t="s">
        <v>140</v>
      </c>
      <c r="I512" s="244"/>
      <c r="J512" s="244"/>
      <c r="K512" s="249"/>
      <c r="L512" s="245" t="s">
        <v>124</v>
      </c>
      <c r="M512" s="243" t="s">
        <v>140</v>
      </c>
      <c r="N512" s="244"/>
      <c r="O512" s="244"/>
      <c r="P512" s="249"/>
      <c r="Q512" s="245" t="s">
        <v>124</v>
      </c>
      <c r="R512" s="247" t="s">
        <v>140</v>
      </c>
      <c r="S512" s="248"/>
      <c r="T512" s="248"/>
      <c r="U512" s="248"/>
      <c r="V512" s="250"/>
      <c r="W512" s="245" t="s">
        <v>124</v>
      </c>
      <c r="X512" s="247" t="s">
        <v>140</v>
      </c>
      <c r="Y512" s="248"/>
      <c r="Z512" s="248"/>
      <c r="AA512" s="248"/>
      <c r="AB512" s="245" t="s">
        <v>124</v>
      </c>
      <c r="AC512" s="243" t="s">
        <v>140</v>
      </c>
      <c r="AD512" s="244"/>
      <c r="AE512" s="244"/>
      <c r="AF512" s="244"/>
      <c r="AG512" s="245" t="s">
        <v>124</v>
      </c>
      <c r="AH512" s="243" t="s">
        <v>140</v>
      </c>
      <c r="AI512" s="244"/>
      <c r="AJ512" s="244"/>
      <c r="AK512" s="244"/>
      <c r="AL512" s="244"/>
      <c r="AM512" s="245" t="s">
        <v>124</v>
      </c>
    </row>
    <row r="513" spans="1:39" x14ac:dyDescent="0.35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46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46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46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46"/>
      <c r="X513" s="138" t="str">
        <f>X12</f>
        <v>6.05</v>
      </c>
      <c r="Y513" s="138" t="str">
        <f>Y12</f>
        <v>13.05</v>
      </c>
      <c r="Z513" s="138" t="s">
        <v>283</v>
      </c>
      <c r="AA513" s="138" t="s">
        <v>284</v>
      </c>
      <c r="AB513" s="246"/>
      <c r="AC513" s="138" t="s">
        <v>285</v>
      </c>
      <c r="AD513" s="138" t="s">
        <v>286</v>
      </c>
      <c r="AE513" s="138" t="s">
        <v>293</v>
      </c>
      <c r="AF513" s="138" t="s">
        <v>287</v>
      </c>
      <c r="AG513" s="246"/>
      <c r="AH513" s="138" t="s">
        <v>288</v>
      </c>
      <c r="AI513" s="138" t="s">
        <v>289</v>
      </c>
      <c r="AJ513" s="138" t="s">
        <v>290</v>
      </c>
      <c r="AK513" s="138" t="s">
        <v>291</v>
      </c>
      <c r="AL513" s="138" t="s">
        <v>292</v>
      </c>
      <c r="AM513" s="246"/>
    </row>
    <row r="514" spans="1:39" ht="17.399999999999999" x14ac:dyDescent="0.3">
      <c r="A514" s="251">
        <v>1</v>
      </c>
      <c r="B514" s="191" t="s">
        <v>163</v>
      </c>
      <c r="C514" s="138"/>
      <c r="D514" s="138"/>
      <c r="E514" s="138"/>
      <c r="F514" s="138"/>
      <c r="G514" s="176"/>
      <c r="H514" s="138"/>
      <c r="I514" s="138"/>
      <c r="J514" s="138"/>
      <c r="K514" s="138"/>
      <c r="L514" s="176"/>
      <c r="M514" s="138"/>
      <c r="N514" s="138"/>
      <c r="O514" s="138"/>
      <c r="P514" s="138"/>
      <c r="Q514" s="176"/>
      <c r="R514" s="138"/>
      <c r="S514" s="138"/>
      <c r="T514" s="138"/>
      <c r="U514" s="138"/>
      <c r="V514" s="138"/>
      <c r="W514" s="176"/>
      <c r="X514" s="138"/>
      <c r="Y514" s="135">
        <v>6.3</v>
      </c>
      <c r="Z514" s="135">
        <v>5</v>
      </c>
      <c r="AA514" s="135">
        <v>4.3</v>
      </c>
      <c r="AB514" s="169">
        <f t="shared" ref="AB514:AB544" si="80">AVERAGE(X514:AA514)</f>
        <v>5.2</v>
      </c>
      <c r="AC514" s="138"/>
      <c r="AD514" s="135"/>
      <c r="AE514" s="135"/>
      <c r="AF514" s="135"/>
      <c r="AG514" s="238" t="e">
        <f t="shared" ref="AG514:AG544" si="81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82">AVERAGE(AH514:AL514)</f>
        <v>#DIV/0!</v>
      </c>
    </row>
    <row r="515" spans="1:39" ht="17.399999999999999" x14ac:dyDescent="0.3">
      <c r="A515" s="252"/>
      <c r="B515" s="191" t="s">
        <v>57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83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80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81"/>
        <v>3.3250000000000002</v>
      </c>
      <c r="AH515" s="135">
        <v>3</v>
      </c>
      <c r="AI515" s="135">
        <v>3.5</v>
      </c>
      <c r="AJ515" s="135">
        <v>3.5</v>
      </c>
      <c r="AK515" s="135"/>
      <c r="AL515" s="135"/>
      <c r="AM515" s="169">
        <f t="shared" si="82"/>
        <v>3.3333333333333335</v>
      </c>
    </row>
    <row r="516" spans="1:39" ht="17.399999999999999" x14ac:dyDescent="0.3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84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85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86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83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80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81"/>
        <v>3.125</v>
      </c>
      <c r="AH516" s="135">
        <v>3.5</v>
      </c>
      <c r="AI516" s="135">
        <v>3.5</v>
      </c>
      <c r="AJ516" s="135">
        <v>3.5</v>
      </c>
      <c r="AK516" s="135"/>
      <c r="AL516" s="135"/>
      <c r="AM516" s="169">
        <f t="shared" si="82"/>
        <v>3.5</v>
      </c>
    </row>
    <row r="517" spans="1:39" ht="17.399999999999999" x14ac:dyDescent="0.3">
      <c r="A517" s="251">
        <v>3</v>
      </c>
      <c r="B517" s="170" t="s">
        <v>155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83"/>
        <v>2.8333333333333335</v>
      </c>
      <c r="X517" s="135"/>
      <c r="Y517" s="135"/>
      <c r="Z517" s="135"/>
      <c r="AA517" s="135"/>
      <c r="AB517" s="238" t="e">
        <f t="shared" si="80"/>
        <v>#DIV/0!</v>
      </c>
      <c r="AC517" s="135"/>
      <c r="AD517" s="135"/>
      <c r="AE517" s="135"/>
      <c r="AF517" s="135"/>
      <c r="AG517" s="238" t="e">
        <f t="shared" si="81"/>
        <v>#DIV/0!</v>
      </c>
      <c r="AH517" s="135"/>
      <c r="AI517" s="135"/>
      <c r="AJ517" s="135"/>
      <c r="AK517" s="135"/>
      <c r="AL517" s="135"/>
      <c r="AM517" s="238" t="e">
        <f t="shared" si="82"/>
        <v>#DIV/0!</v>
      </c>
    </row>
    <row r="518" spans="1:39" ht="17.399999999999999" x14ac:dyDescent="0.3">
      <c r="A518" s="252"/>
      <c r="B518" s="170" t="s">
        <v>56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84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85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83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80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81"/>
        <v>1.5249999999999999</v>
      </c>
      <c r="AH518" s="135">
        <v>2</v>
      </c>
      <c r="AI518" s="135">
        <v>2</v>
      </c>
      <c r="AJ518" s="135">
        <v>1.9</v>
      </c>
      <c r="AK518" s="135"/>
      <c r="AL518" s="135"/>
      <c r="AM518" s="169">
        <f t="shared" si="82"/>
        <v>1.9666666666666668</v>
      </c>
    </row>
    <row r="519" spans="1:39" ht="17.399999999999999" x14ac:dyDescent="0.3">
      <c r="A519" s="210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84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85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86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83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80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81"/>
        <v>3.0750000000000002</v>
      </c>
      <c r="AH519" s="135">
        <v>3.5</v>
      </c>
      <c r="AI519" s="135">
        <v>3.6</v>
      </c>
      <c r="AJ519" s="135">
        <v>3.6</v>
      </c>
      <c r="AK519" s="135"/>
      <c r="AL519" s="135"/>
      <c r="AM519" s="169">
        <f t="shared" si="82"/>
        <v>3.5666666666666664</v>
      </c>
    </row>
    <row r="520" spans="1:39" ht="17.399999999999999" x14ac:dyDescent="0.3">
      <c r="A520" s="209">
        <v>5</v>
      </c>
      <c r="B520" s="170" t="s">
        <v>59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84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85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86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83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80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81"/>
        <v>7.25</v>
      </c>
      <c r="AH520" s="135">
        <v>3.7</v>
      </c>
      <c r="AI520" s="135">
        <v>3.5</v>
      </c>
      <c r="AJ520" s="135">
        <v>3.5</v>
      </c>
      <c r="AK520" s="135"/>
      <c r="AL520" s="135"/>
      <c r="AM520" s="169">
        <f t="shared" si="82"/>
        <v>3.5666666666666664</v>
      </c>
    </row>
    <row r="521" spans="1:39" ht="17.399999999999999" x14ac:dyDescent="0.3">
      <c r="A521" s="210">
        <v>6</v>
      </c>
      <c r="B521" s="170" t="s">
        <v>48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84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85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86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83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80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81"/>
        <v>3.8</v>
      </c>
      <c r="AH521" s="135">
        <v>4.2</v>
      </c>
      <c r="AI521" s="135">
        <v>4.5</v>
      </c>
      <c r="AJ521" s="135">
        <v>5</v>
      </c>
      <c r="AK521" s="135"/>
      <c r="AL521" s="135"/>
      <c r="AM521" s="169">
        <f t="shared" si="82"/>
        <v>4.5666666666666664</v>
      </c>
    </row>
    <row r="522" spans="1:39" ht="17.399999999999999" x14ac:dyDescent="0.3">
      <c r="A522" s="210">
        <v>7</v>
      </c>
      <c r="B522" s="170" t="s">
        <v>51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84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85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86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83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80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81"/>
        <v>14</v>
      </c>
      <c r="AH522" s="135">
        <v>5</v>
      </c>
      <c r="AI522" s="135">
        <v>5</v>
      </c>
      <c r="AJ522" s="135">
        <v>5</v>
      </c>
      <c r="AK522" s="135"/>
      <c r="AL522" s="135"/>
      <c r="AM522" s="169">
        <f t="shared" si="82"/>
        <v>5</v>
      </c>
    </row>
    <row r="523" spans="1:39" ht="17.399999999999999" x14ac:dyDescent="0.3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84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85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86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83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80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81"/>
        <v>15</v>
      </c>
      <c r="AH523" s="135">
        <v>15</v>
      </c>
      <c r="AI523" s="135">
        <v>15</v>
      </c>
      <c r="AJ523" s="135">
        <v>15</v>
      </c>
      <c r="AK523" s="135"/>
      <c r="AL523" s="135"/>
      <c r="AM523" s="169">
        <f t="shared" si="82"/>
        <v>15</v>
      </c>
    </row>
    <row r="524" spans="1:39" ht="17.399999999999999" x14ac:dyDescent="0.3">
      <c r="A524" s="210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84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85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86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83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80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81"/>
        <v>13</v>
      </c>
      <c r="AH524" s="135">
        <v>15</v>
      </c>
      <c r="AI524" s="135">
        <v>15</v>
      </c>
      <c r="AJ524" s="135">
        <v>15</v>
      </c>
      <c r="AK524" s="135"/>
      <c r="AL524" s="135"/>
      <c r="AM524" s="169">
        <f t="shared" si="82"/>
        <v>15</v>
      </c>
    </row>
    <row r="525" spans="1:39" ht="17.399999999999999" x14ac:dyDescent="0.3">
      <c r="A525" s="210">
        <v>10</v>
      </c>
      <c r="B525" s="170" t="s">
        <v>132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84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85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86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83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80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81"/>
        <v>14.925000000000001</v>
      </c>
      <c r="AH525" s="135">
        <v>16</v>
      </c>
      <c r="AI525" s="135">
        <v>16</v>
      </c>
      <c r="AJ525" s="135">
        <v>16</v>
      </c>
      <c r="AK525" s="135"/>
      <c r="AL525" s="135"/>
      <c r="AM525" s="169">
        <f t="shared" si="82"/>
        <v>16</v>
      </c>
    </row>
    <row r="526" spans="1:39" ht="17.399999999999999" x14ac:dyDescent="0.3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84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85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86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83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80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81"/>
        <v>74.5</v>
      </c>
      <c r="AH526" s="135">
        <v>76</v>
      </c>
      <c r="AI526" s="135">
        <v>78</v>
      </c>
      <c r="AJ526" s="135">
        <v>78</v>
      </c>
      <c r="AK526" s="135"/>
      <c r="AL526" s="135"/>
      <c r="AM526" s="169">
        <f t="shared" si="82"/>
        <v>77.333333333333329</v>
      </c>
    </row>
    <row r="527" spans="1:39" ht="17.399999999999999" x14ac:dyDescent="0.3">
      <c r="A527" s="210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84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85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86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83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80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81"/>
        <v>80</v>
      </c>
      <c r="AH527" s="135">
        <v>82</v>
      </c>
      <c r="AI527" s="135">
        <v>83</v>
      </c>
      <c r="AJ527" s="135">
        <v>83</v>
      </c>
      <c r="AK527" s="135"/>
      <c r="AL527" s="135"/>
      <c r="AM527" s="169">
        <f t="shared" si="82"/>
        <v>82.666666666666671</v>
      </c>
    </row>
    <row r="528" spans="1:39" ht="17.399999999999999" x14ac:dyDescent="0.3">
      <c r="A528" s="210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84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85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86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83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80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81"/>
        <v>5</v>
      </c>
      <c r="AH528" s="135">
        <v>5</v>
      </c>
      <c r="AI528" s="135">
        <v>4.5</v>
      </c>
      <c r="AJ528" s="135">
        <v>4.5</v>
      </c>
      <c r="AK528" s="135"/>
      <c r="AL528" s="135"/>
      <c r="AM528" s="169">
        <f t="shared" si="82"/>
        <v>4.666666666666667</v>
      </c>
    </row>
    <row r="529" spans="1:39" ht="17.399999999999999" x14ac:dyDescent="0.3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84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85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86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83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80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81"/>
        <v>9.75</v>
      </c>
      <c r="AH529" s="135">
        <v>9</v>
      </c>
      <c r="AI529" s="135">
        <v>8.5</v>
      </c>
      <c r="AJ529" s="135">
        <v>8.5</v>
      </c>
      <c r="AK529" s="135"/>
      <c r="AL529" s="135"/>
      <c r="AM529" s="169">
        <f t="shared" si="82"/>
        <v>8.6666666666666661</v>
      </c>
    </row>
    <row r="530" spans="1:39" ht="17.399999999999999" x14ac:dyDescent="0.3">
      <c r="A530" s="210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84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85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86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83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80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81"/>
        <v>11.5</v>
      </c>
      <c r="AH530" s="135">
        <v>11</v>
      </c>
      <c r="AI530" s="135">
        <v>11.5</v>
      </c>
      <c r="AJ530" s="135">
        <v>11</v>
      </c>
      <c r="AK530" s="135"/>
      <c r="AL530" s="135"/>
      <c r="AM530" s="169">
        <f t="shared" si="82"/>
        <v>11.166666666666666</v>
      </c>
    </row>
    <row r="531" spans="1:39" ht="17.399999999999999" x14ac:dyDescent="0.3">
      <c r="A531" s="210">
        <v>16</v>
      </c>
      <c r="B531" s="170" t="s">
        <v>52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84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85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86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83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80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81"/>
        <v>30</v>
      </c>
      <c r="AH531" s="135">
        <v>30</v>
      </c>
      <c r="AI531" s="135">
        <v>30</v>
      </c>
      <c r="AJ531" s="135">
        <v>30</v>
      </c>
      <c r="AK531" s="135"/>
      <c r="AL531" s="135"/>
      <c r="AM531" s="169">
        <f t="shared" si="82"/>
        <v>30</v>
      </c>
    </row>
    <row r="532" spans="1:39" ht="17.399999999999999" x14ac:dyDescent="0.3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84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85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86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83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80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81"/>
        <v>33.5</v>
      </c>
      <c r="AH532" s="135">
        <v>33</v>
      </c>
      <c r="AI532" s="135">
        <v>33</v>
      </c>
      <c r="AJ532" s="135">
        <v>33</v>
      </c>
      <c r="AK532" s="135"/>
      <c r="AL532" s="135"/>
      <c r="AM532" s="169">
        <f t="shared" si="82"/>
        <v>33</v>
      </c>
    </row>
    <row r="533" spans="1:39" ht="17.399999999999999" x14ac:dyDescent="0.3">
      <c r="A533" s="210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84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85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86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83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80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81"/>
        <v>5.5</v>
      </c>
      <c r="AH533" s="135">
        <v>5.4</v>
      </c>
      <c r="AI533" s="135">
        <v>5.4</v>
      </c>
      <c r="AJ533" s="135">
        <v>5.4</v>
      </c>
      <c r="AK533" s="135"/>
      <c r="AL533" s="135"/>
      <c r="AM533" s="169">
        <f t="shared" si="82"/>
        <v>5.4000000000000012</v>
      </c>
    </row>
    <row r="534" spans="1:39" ht="17.399999999999999" x14ac:dyDescent="0.3">
      <c r="A534" s="210">
        <v>19</v>
      </c>
      <c r="B534" s="170" t="s">
        <v>141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84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85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86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83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80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81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/>
      <c r="AL534" s="135"/>
      <c r="AM534" s="169">
        <f t="shared" si="82"/>
        <v>4.9000000000000004</v>
      </c>
    </row>
    <row r="535" spans="1:39" ht="17.399999999999999" x14ac:dyDescent="0.3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84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85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86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83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80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81"/>
        <v>3.5</v>
      </c>
      <c r="AH535" s="135">
        <v>3.5</v>
      </c>
      <c r="AI535" s="135">
        <v>3.5</v>
      </c>
      <c r="AJ535" s="135">
        <v>3.5</v>
      </c>
      <c r="AK535" s="135"/>
      <c r="AL535" s="135"/>
      <c r="AM535" s="169">
        <f t="shared" si="82"/>
        <v>3.5</v>
      </c>
    </row>
    <row r="536" spans="1:39" ht="17.399999999999999" x14ac:dyDescent="0.3">
      <c r="A536" s="210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84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85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86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83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80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81"/>
        <v>17</v>
      </c>
      <c r="AH536" s="135">
        <v>17</v>
      </c>
      <c r="AI536" s="135">
        <v>17</v>
      </c>
      <c r="AJ536" s="135">
        <v>17</v>
      </c>
      <c r="AK536" s="135"/>
      <c r="AL536" s="135"/>
      <c r="AM536" s="169">
        <f t="shared" si="82"/>
        <v>17</v>
      </c>
    </row>
    <row r="537" spans="1:39" ht="17.399999999999999" x14ac:dyDescent="0.3">
      <c r="A537" s="210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84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85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86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83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80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81"/>
        <v>18</v>
      </c>
      <c r="AH537" s="135">
        <v>18</v>
      </c>
      <c r="AI537" s="135">
        <v>18</v>
      </c>
      <c r="AJ537" s="135">
        <v>18</v>
      </c>
      <c r="AK537" s="135"/>
      <c r="AL537" s="135"/>
      <c r="AM537" s="169">
        <f t="shared" si="82"/>
        <v>18</v>
      </c>
    </row>
    <row r="538" spans="1:39" ht="17.399999999999999" x14ac:dyDescent="0.3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84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85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86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83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80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81"/>
        <v>15</v>
      </c>
      <c r="AH538" s="135">
        <v>16</v>
      </c>
      <c r="AI538" s="135">
        <v>16</v>
      </c>
      <c r="AJ538" s="135">
        <v>15</v>
      </c>
      <c r="AK538" s="135"/>
      <c r="AL538" s="135"/>
      <c r="AM538" s="169">
        <f t="shared" si="82"/>
        <v>15.666666666666666</v>
      </c>
    </row>
    <row r="539" spans="1:39" ht="34.799999999999997" x14ac:dyDescent="0.3">
      <c r="A539" s="210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84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85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86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83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80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81"/>
        <v>3</v>
      </c>
      <c r="AH539" s="135">
        <v>3</v>
      </c>
      <c r="AI539" s="135">
        <v>3</v>
      </c>
      <c r="AJ539" s="135">
        <v>3</v>
      </c>
      <c r="AK539" s="135"/>
      <c r="AL539" s="135"/>
      <c r="AM539" s="169">
        <f t="shared" si="82"/>
        <v>3</v>
      </c>
    </row>
    <row r="540" spans="1:39" ht="34.799999999999997" x14ac:dyDescent="0.3">
      <c r="A540" s="210">
        <v>25</v>
      </c>
      <c r="B540" s="188" t="s">
        <v>135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84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85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86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83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80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81"/>
        <v>2</v>
      </c>
      <c r="AH540" s="135">
        <v>2</v>
      </c>
      <c r="AI540" s="135">
        <v>2</v>
      </c>
      <c r="AJ540" s="135">
        <v>2</v>
      </c>
      <c r="AK540" s="135"/>
      <c r="AL540" s="135"/>
      <c r="AM540" s="169">
        <f t="shared" si="82"/>
        <v>2</v>
      </c>
    </row>
    <row r="541" spans="1:39" ht="17.399999999999999" x14ac:dyDescent="0.3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84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85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86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83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80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81"/>
        <v>40</v>
      </c>
      <c r="AH541" s="135">
        <v>40</v>
      </c>
      <c r="AI541" s="135">
        <v>40</v>
      </c>
      <c r="AJ541" s="135">
        <v>40</v>
      </c>
      <c r="AK541" s="135"/>
      <c r="AL541" s="135"/>
      <c r="AM541" s="169">
        <f t="shared" si="82"/>
        <v>40</v>
      </c>
    </row>
    <row r="542" spans="1:39" ht="17.399999999999999" x14ac:dyDescent="0.3">
      <c r="A542" s="210">
        <v>27</v>
      </c>
      <c r="B542" s="170" t="s">
        <v>131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84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85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86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83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80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81"/>
        <v>6.0750000000000002</v>
      </c>
      <c r="AH542" s="135">
        <v>5.5</v>
      </c>
      <c r="AI542" s="135">
        <v>5.5</v>
      </c>
      <c r="AJ542" s="135">
        <v>5.8</v>
      </c>
      <c r="AK542" s="135"/>
      <c r="AL542" s="135"/>
      <c r="AM542" s="169">
        <f t="shared" si="82"/>
        <v>5.6000000000000005</v>
      </c>
    </row>
    <row r="543" spans="1:39" ht="17.399999999999999" x14ac:dyDescent="0.3">
      <c r="A543" s="210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84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85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86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83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80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81"/>
        <v>9.9749999999999996</v>
      </c>
      <c r="AH543" s="135">
        <v>10</v>
      </c>
      <c r="AI543" s="135">
        <v>10</v>
      </c>
      <c r="AJ543" s="135">
        <v>10</v>
      </c>
      <c r="AK543" s="135"/>
      <c r="AL543" s="135"/>
      <c r="AM543" s="169">
        <f t="shared" si="82"/>
        <v>10</v>
      </c>
    </row>
    <row r="544" spans="1:39" ht="17.399999999999999" x14ac:dyDescent="0.3">
      <c r="A544" s="209">
        <v>29</v>
      </c>
      <c r="B544" s="170" t="s">
        <v>134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84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85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86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83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80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81"/>
        <v>10.8</v>
      </c>
      <c r="AH544" s="135">
        <v>10.6</v>
      </c>
      <c r="AI544" s="135">
        <v>10.6</v>
      </c>
      <c r="AJ544" s="135">
        <v>10.6</v>
      </c>
      <c r="AK544" s="135"/>
      <c r="AL544" s="135"/>
      <c r="AM544" s="169">
        <f t="shared" si="82"/>
        <v>10.6</v>
      </c>
    </row>
    <row r="545" spans="1:39" ht="69.599999999999994" x14ac:dyDescent="0.3">
      <c r="A545" s="211"/>
      <c r="B545" s="189" t="s">
        <v>54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</row>
    <row r="546" spans="1:39" ht="17.399999999999999" x14ac:dyDescent="0.3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84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85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86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83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/>
      <c r="AL546" s="141"/>
      <c r="AM546" s="169">
        <f>AVERAGE(AH546:AL546)</f>
        <v>10.6</v>
      </c>
    </row>
    <row r="547" spans="1:39" x14ac:dyDescent="0.35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84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85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86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83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/>
      <c r="AL547" s="135"/>
      <c r="AM547" s="169">
        <f>AVERAGE(AH547:AL547)</f>
        <v>10.699999999999998</v>
      </c>
    </row>
    <row r="548" spans="1:39" x14ac:dyDescent="0.35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39" x14ac:dyDescent="0.35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39" x14ac:dyDescent="0.35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39" ht="17.399999999999999" x14ac:dyDescent="0.3">
      <c r="A551" s="256" t="s">
        <v>46</v>
      </c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</row>
    <row r="552" spans="1:39" x14ac:dyDescent="0.35">
      <c r="A552" s="217"/>
      <c r="B552" s="197"/>
      <c r="C552" s="253" t="s">
        <v>35</v>
      </c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  <c r="AM552" s="255"/>
    </row>
    <row r="553" spans="1:39" ht="18.75" customHeight="1" x14ac:dyDescent="0.35">
      <c r="A553" s="218"/>
      <c r="B553" s="198"/>
      <c r="C553" s="247" t="s">
        <v>140</v>
      </c>
      <c r="D553" s="248"/>
      <c r="E553" s="248"/>
      <c r="F553" s="250"/>
      <c r="G553" s="245" t="s">
        <v>124</v>
      </c>
      <c r="H553" s="243" t="s">
        <v>140</v>
      </c>
      <c r="I553" s="244"/>
      <c r="J553" s="244"/>
      <c r="K553" s="249"/>
      <c r="L553" s="245" t="s">
        <v>124</v>
      </c>
      <c r="M553" s="243" t="s">
        <v>140</v>
      </c>
      <c r="N553" s="244"/>
      <c r="O553" s="244"/>
      <c r="P553" s="249"/>
      <c r="Q553" s="245" t="s">
        <v>124</v>
      </c>
      <c r="R553" s="247" t="s">
        <v>140</v>
      </c>
      <c r="S553" s="248"/>
      <c r="T553" s="248"/>
      <c r="U553" s="248"/>
      <c r="V553" s="250"/>
      <c r="W553" s="245" t="s">
        <v>124</v>
      </c>
      <c r="X553" s="247" t="s">
        <v>140</v>
      </c>
      <c r="Y553" s="248"/>
      <c r="Z553" s="248"/>
      <c r="AA553" s="248"/>
      <c r="AB553" s="245" t="s">
        <v>124</v>
      </c>
      <c r="AC553" s="243" t="s">
        <v>140</v>
      </c>
      <c r="AD553" s="244"/>
      <c r="AE553" s="244"/>
      <c r="AF553" s="244"/>
      <c r="AG553" s="245" t="s">
        <v>124</v>
      </c>
      <c r="AH553" s="243" t="s">
        <v>140</v>
      </c>
      <c r="AI553" s="244"/>
      <c r="AJ553" s="244"/>
      <c r="AK553" s="244"/>
      <c r="AL553" s="244"/>
      <c r="AM553" s="245" t="s">
        <v>124</v>
      </c>
    </row>
    <row r="554" spans="1:39" x14ac:dyDescent="0.35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46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46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46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46"/>
      <c r="X554" s="144" t="str">
        <f>X12</f>
        <v>6.05</v>
      </c>
      <c r="Y554" s="144" t="str">
        <f>Y12</f>
        <v>13.05</v>
      </c>
      <c r="Z554" s="138" t="s">
        <v>283</v>
      </c>
      <c r="AA554" s="138" t="s">
        <v>284</v>
      </c>
      <c r="AB554" s="246"/>
      <c r="AC554" s="138" t="s">
        <v>285</v>
      </c>
      <c r="AD554" s="138" t="s">
        <v>286</v>
      </c>
      <c r="AE554" s="138" t="s">
        <v>293</v>
      </c>
      <c r="AF554" s="138" t="s">
        <v>287</v>
      </c>
      <c r="AG554" s="246"/>
      <c r="AH554" s="138" t="s">
        <v>288</v>
      </c>
      <c r="AI554" s="138" t="s">
        <v>289</v>
      </c>
      <c r="AJ554" s="138" t="s">
        <v>290</v>
      </c>
      <c r="AK554" s="138" t="s">
        <v>291</v>
      </c>
      <c r="AL554" s="138" t="s">
        <v>292</v>
      </c>
      <c r="AM554" s="246"/>
    </row>
    <row r="555" spans="1:39" ht="17.399999999999999" x14ac:dyDescent="0.3">
      <c r="A555" s="251">
        <v>1</v>
      </c>
      <c r="B555" s="191" t="s">
        <v>163</v>
      </c>
      <c r="C555" s="144"/>
      <c r="D555" s="144"/>
      <c r="E555" s="144"/>
      <c r="F555" s="144"/>
      <c r="G555" s="176"/>
      <c r="H555" s="144"/>
      <c r="I555" s="144"/>
      <c r="J555" s="144"/>
      <c r="K555" s="144"/>
      <c r="L555" s="176"/>
      <c r="M555" s="144"/>
      <c r="N555" s="144"/>
      <c r="O555" s="144"/>
      <c r="P555" s="144"/>
      <c r="Q555" s="176"/>
      <c r="R555" s="144"/>
      <c r="S555" s="144"/>
      <c r="T555" s="144"/>
      <c r="U555" s="144"/>
      <c r="V555" s="144"/>
      <c r="W555" s="176"/>
      <c r="X555" s="144"/>
      <c r="Y555" s="135">
        <v>6.5</v>
      </c>
      <c r="Z555" s="135">
        <v>6</v>
      </c>
      <c r="AA555" s="135">
        <v>5</v>
      </c>
      <c r="AB555" s="169">
        <f t="shared" ref="AB555:AB585" si="87">AVERAGE(X555:AA555)</f>
        <v>5.833333333333333</v>
      </c>
      <c r="AC555" s="144"/>
      <c r="AD555" s="135"/>
      <c r="AE555" s="135"/>
      <c r="AF555" s="135"/>
      <c r="AG555" s="238" t="e">
        <f t="shared" ref="AG555:AG585" si="88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89">AVERAGE(AH555:AL555)</f>
        <v>#DIV/0!</v>
      </c>
    </row>
    <row r="556" spans="1:39" ht="17.399999999999999" x14ac:dyDescent="0.3">
      <c r="A556" s="252"/>
      <c r="B556" s="191" t="s">
        <v>57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90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87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88"/>
        <v>4.125</v>
      </c>
      <c r="AH556" s="135">
        <v>4</v>
      </c>
      <c r="AI556" s="135">
        <v>4</v>
      </c>
      <c r="AJ556" s="135">
        <v>4</v>
      </c>
      <c r="AK556" s="135"/>
      <c r="AL556" s="135"/>
      <c r="AM556" s="169">
        <f t="shared" si="89"/>
        <v>4</v>
      </c>
    </row>
    <row r="557" spans="1:39" ht="17.399999999999999" x14ac:dyDescent="0.3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91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92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93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90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87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88"/>
        <v>3</v>
      </c>
      <c r="AH557" s="135">
        <v>3</v>
      </c>
      <c r="AI557" s="135">
        <v>5</v>
      </c>
      <c r="AJ557" s="135">
        <v>5</v>
      </c>
      <c r="AK557" s="135"/>
      <c r="AL557" s="135"/>
      <c r="AM557" s="169">
        <f t="shared" si="89"/>
        <v>4.333333333333333</v>
      </c>
    </row>
    <row r="558" spans="1:39" ht="17.399999999999999" x14ac:dyDescent="0.3">
      <c r="A558" s="251">
        <v>3</v>
      </c>
      <c r="B558" s="170" t="s">
        <v>155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90"/>
        <v>2.5</v>
      </c>
      <c r="X558" s="135"/>
      <c r="Y558" s="135"/>
      <c r="Z558" s="135"/>
      <c r="AA558" s="135"/>
      <c r="AB558" s="238" t="e">
        <f t="shared" si="87"/>
        <v>#DIV/0!</v>
      </c>
      <c r="AC558" s="135"/>
      <c r="AD558" s="135"/>
      <c r="AE558" s="135"/>
      <c r="AF558" s="135"/>
      <c r="AG558" s="238" t="e">
        <f t="shared" si="88"/>
        <v>#DIV/0!</v>
      </c>
      <c r="AH558" s="135"/>
      <c r="AI558" s="135"/>
      <c r="AJ558" s="135"/>
      <c r="AK558" s="135"/>
      <c r="AL558" s="135"/>
      <c r="AM558" s="238" t="e">
        <f t="shared" si="89"/>
        <v>#DIV/0!</v>
      </c>
    </row>
    <row r="559" spans="1:39" ht="17.399999999999999" x14ac:dyDescent="0.3">
      <c r="A559" s="252"/>
      <c r="B559" s="170" t="s">
        <v>56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91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92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93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90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87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88"/>
        <v>1.6500000000000001</v>
      </c>
      <c r="AH559" s="135">
        <v>1.7</v>
      </c>
      <c r="AI559" s="135">
        <v>2</v>
      </c>
      <c r="AJ559" s="135">
        <v>2</v>
      </c>
      <c r="AK559" s="135"/>
      <c r="AL559" s="135"/>
      <c r="AM559" s="169">
        <f t="shared" si="89"/>
        <v>1.9000000000000001</v>
      </c>
    </row>
    <row r="560" spans="1:39" ht="17.399999999999999" x14ac:dyDescent="0.3">
      <c r="A560" s="210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91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92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93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90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87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88"/>
        <v>2.375</v>
      </c>
      <c r="AH560" s="135">
        <v>3.3</v>
      </c>
      <c r="AI560" s="135">
        <v>4</v>
      </c>
      <c r="AJ560" s="135">
        <v>3.3</v>
      </c>
      <c r="AK560" s="135"/>
      <c r="AL560" s="135"/>
      <c r="AM560" s="169">
        <f t="shared" si="89"/>
        <v>3.5333333333333332</v>
      </c>
    </row>
    <row r="561" spans="1:39" ht="17.399999999999999" x14ac:dyDescent="0.3">
      <c r="A561" s="209">
        <v>5</v>
      </c>
      <c r="B561" s="170" t="s">
        <v>49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91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92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93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90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87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88"/>
        <v>7.25</v>
      </c>
      <c r="AH561" s="135">
        <v>5</v>
      </c>
      <c r="AI561" s="135">
        <v>4</v>
      </c>
      <c r="AJ561" s="135">
        <v>4</v>
      </c>
      <c r="AK561" s="135"/>
      <c r="AL561" s="135"/>
      <c r="AM561" s="169">
        <f t="shared" si="89"/>
        <v>4.333333333333333</v>
      </c>
    </row>
    <row r="562" spans="1:39" ht="17.399999999999999" x14ac:dyDescent="0.3">
      <c r="A562" s="210">
        <v>6</v>
      </c>
      <c r="B562" s="170" t="s">
        <v>48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91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92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93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90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87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88"/>
        <v>4.25</v>
      </c>
      <c r="AH562" s="135">
        <v>4</v>
      </c>
      <c r="AI562" s="135">
        <v>6</v>
      </c>
      <c r="AJ562" s="135">
        <v>6</v>
      </c>
      <c r="AK562" s="135"/>
      <c r="AL562" s="135"/>
      <c r="AM562" s="169">
        <f t="shared" si="89"/>
        <v>5.333333333333333</v>
      </c>
    </row>
    <row r="563" spans="1:39" ht="17.399999999999999" x14ac:dyDescent="0.3">
      <c r="A563" s="210">
        <v>7</v>
      </c>
      <c r="B563" s="170" t="s">
        <v>51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91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92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93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90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87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88"/>
        <v>10.5</v>
      </c>
      <c r="AH563" s="135">
        <v>4</v>
      </c>
      <c r="AI563" s="135">
        <v>4</v>
      </c>
      <c r="AJ563" s="135">
        <v>4</v>
      </c>
      <c r="AK563" s="135"/>
      <c r="AL563" s="135"/>
      <c r="AM563" s="169">
        <f t="shared" si="89"/>
        <v>4</v>
      </c>
    </row>
    <row r="564" spans="1:39" ht="17.399999999999999" x14ac:dyDescent="0.3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91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92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93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90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87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88"/>
        <v>14.25</v>
      </c>
      <c r="AH564" s="135">
        <v>14</v>
      </c>
      <c r="AI564" s="135">
        <v>14</v>
      </c>
      <c r="AJ564" s="135">
        <v>14</v>
      </c>
      <c r="AK564" s="135"/>
      <c r="AL564" s="135"/>
      <c r="AM564" s="169">
        <f t="shared" si="89"/>
        <v>14</v>
      </c>
    </row>
    <row r="565" spans="1:39" ht="17.399999999999999" x14ac:dyDescent="0.3">
      <c r="A565" s="210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91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92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93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90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87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88"/>
        <v>11.5</v>
      </c>
      <c r="AH565" s="135">
        <v>13</v>
      </c>
      <c r="AI565" s="135">
        <v>13</v>
      </c>
      <c r="AJ565" s="135">
        <v>13</v>
      </c>
      <c r="AK565" s="135"/>
      <c r="AL565" s="135"/>
      <c r="AM565" s="169">
        <f t="shared" si="89"/>
        <v>13</v>
      </c>
    </row>
    <row r="566" spans="1:39" ht="17.399999999999999" x14ac:dyDescent="0.3">
      <c r="A566" s="210">
        <v>10</v>
      </c>
      <c r="B566" s="170" t="s">
        <v>132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91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92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93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90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87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88"/>
        <v>14.125</v>
      </c>
      <c r="AH566" s="135">
        <v>15</v>
      </c>
      <c r="AI566" s="135">
        <v>15</v>
      </c>
      <c r="AJ566" s="135">
        <v>15</v>
      </c>
      <c r="AK566" s="135"/>
      <c r="AL566" s="135"/>
      <c r="AM566" s="169">
        <f t="shared" si="89"/>
        <v>15</v>
      </c>
    </row>
    <row r="567" spans="1:39" ht="17.399999999999999" x14ac:dyDescent="0.3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91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92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93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90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87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88"/>
        <v>75</v>
      </c>
      <c r="AH567" s="135">
        <v>77</v>
      </c>
      <c r="AI567" s="135">
        <v>77</v>
      </c>
      <c r="AJ567" s="135">
        <v>80</v>
      </c>
      <c r="AK567" s="135"/>
      <c r="AL567" s="135"/>
      <c r="AM567" s="169">
        <f t="shared" si="89"/>
        <v>78</v>
      </c>
    </row>
    <row r="568" spans="1:39" ht="17.399999999999999" x14ac:dyDescent="0.3">
      <c r="A568" s="210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91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92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93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90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87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88"/>
        <v>78.75</v>
      </c>
      <c r="AH568" s="135">
        <v>80</v>
      </c>
      <c r="AI568" s="135">
        <v>80</v>
      </c>
      <c r="AJ568" s="135">
        <v>80</v>
      </c>
      <c r="AK568" s="135"/>
      <c r="AL568" s="135"/>
      <c r="AM568" s="169">
        <f t="shared" si="89"/>
        <v>80</v>
      </c>
    </row>
    <row r="569" spans="1:39" ht="17.399999999999999" x14ac:dyDescent="0.3">
      <c r="A569" s="210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91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92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93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90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87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88"/>
        <v>6</v>
      </c>
      <c r="AH569" s="135">
        <v>6</v>
      </c>
      <c r="AI569" s="135">
        <v>5.5</v>
      </c>
      <c r="AJ569" s="135">
        <v>5.5</v>
      </c>
      <c r="AK569" s="135"/>
      <c r="AL569" s="135"/>
      <c r="AM569" s="169">
        <f t="shared" si="89"/>
        <v>5.666666666666667</v>
      </c>
    </row>
    <row r="570" spans="1:39" ht="17.399999999999999" x14ac:dyDescent="0.3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91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92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93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90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87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88"/>
        <v>8</v>
      </c>
      <c r="AH570" s="135">
        <v>9</v>
      </c>
      <c r="AI570" s="135">
        <v>9</v>
      </c>
      <c r="AJ570" s="135">
        <v>9</v>
      </c>
      <c r="AK570" s="135"/>
      <c r="AL570" s="135"/>
      <c r="AM570" s="169">
        <f t="shared" si="89"/>
        <v>9</v>
      </c>
    </row>
    <row r="571" spans="1:39" ht="17.399999999999999" x14ac:dyDescent="0.3">
      <c r="A571" s="210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91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92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93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90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87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88"/>
        <v>12</v>
      </c>
      <c r="AH571" s="135">
        <v>12</v>
      </c>
      <c r="AI571" s="135">
        <v>12</v>
      </c>
      <c r="AJ571" s="135">
        <v>12</v>
      </c>
      <c r="AK571" s="135"/>
      <c r="AL571" s="135"/>
      <c r="AM571" s="169">
        <f t="shared" si="89"/>
        <v>12</v>
      </c>
    </row>
    <row r="572" spans="1:39" ht="17.399999999999999" x14ac:dyDescent="0.3">
      <c r="A572" s="210">
        <v>16</v>
      </c>
      <c r="B572" s="170" t="s">
        <v>52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91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92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93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90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87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88"/>
        <v>50</v>
      </c>
      <c r="AH572" s="135">
        <v>50</v>
      </c>
      <c r="AI572" s="135">
        <v>50</v>
      </c>
      <c r="AJ572" s="135">
        <v>50</v>
      </c>
      <c r="AK572" s="135"/>
      <c r="AL572" s="135"/>
      <c r="AM572" s="169">
        <f t="shared" si="89"/>
        <v>50</v>
      </c>
    </row>
    <row r="573" spans="1:39" ht="17.399999999999999" x14ac:dyDescent="0.3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91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92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93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90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87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88"/>
        <v>50</v>
      </c>
      <c r="AH573" s="135">
        <v>50</v>
      </c>
      <c r="AI573" s="135">
        <v>50</v>
      </c>
      <c r="AJ573" s="135">
        <v>50</v>
      </c>
      <c r="AK573" s="135"/>
      <c r="AL573" s="135"/>
      <c r="AM573" s="169">
        <f t="shared" si="89"/>
        <v>50</v>
      </c>
    </row>
    <row r="574" spans="1:39" ht="17.399999999999999" x14ac:dyDescent="0.3">
      <c r="A574" s="210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91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92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93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90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87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88"/>
        <v>5</v>
      </c>
      <c r="AH574" s="135">
        <v>5</v>
      </c>
      <c r="AI574" s="135">
        <v>5</v>
      </c>
      <c r="AJ574" s="135">
        <v>5</v>
      </c>
      <c r="AK574" s="135"/>
      <c r="AL574" s="135"/>
      <c r="AM574" s="169">
        <f t="shared" si="89"/>
        <v>5</v>
      </c>
    </row>
    <row r="575" spans="1:39" ht="17.399999999999999" x14ac:dyDescent="0.3">
      <c r="A575" s="210">
        <v>19</v>
      </c>
      <c r="B575" s="170" t="s">
        <v>141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91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92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93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90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87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88"/>
        <v>4.8</v>
      </c>
      <c r="AH575" s="135">
        <v>4.8</v>
      </c>
      <c r="AI575" s="135">
        <v>4.5999999999999996</v>
      </c>
      <c r="AJ575" s="135">
        <v>4.5999999999999996</v>
      </c>
      <c r="AK575" s="135"/>
      <c r="AL575" s="135"/>
      <c r="AM575" s="169">
        <f t="shared" si="89"/>
        <v>4.6666666666666661</v>
      </c>
    </row>
    <row r="576" spans="1:39" ht="17.399999999999999" x14ac:dyDescent="0.3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91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92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93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90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87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88"/>
        <v>3.7</v>
      </c>
      <c r="AH576" s="135">
        <v>3.7</v>
      </c>
      <c r="AI576" s="135">
        <v>3.5</v>
      </c>
      <c r="AJ576" s="135">
        <v>3.5</v>
      </c>
      <c r="AK576" s="135"/>
      <c r="AL576" s="135"/>
      <c r="AM576" s="169">
        <f t="shared" si="89"/>
        <v>3.5666666666666664</v>
      </c>
    </row>
    <row r="577" spans="1:39" ht="17.399999999999999" x14ac:dyDescent="0.3">
      <c r="A577" s="210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91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92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93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90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87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88"/>
        <v>17</v>
      </c>
      <c r="AH577" s="135">
        <v>17</v>
      </c>
      <c r="AI577" s="135">
        <v>17</v>
      </c>
      <c r="AJ577" s="135">
        <v>17</v>
      </c>
      <c r="AK577" s="135"/>
      <c r="AL577" s="135"/>
      <c r="AM577" s="169">
        <f t="shared" si="89"/>
        <v>17</v>
      </c>
    </row>
    <row r="578" spans="1:39" ht="17.399999999999999" x14ac:dyDescent="0.3">
      <c r="A578" s="210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91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92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93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90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87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88"/>
        <v>17</v>
      </c>
      <c r="AH578" s="135">
        <v>17</v>
      </c>
      <c r="AI578" s="135">
        <v>17</v>
      </c>
      <c r="AJ578" s="135">
        <v>17</v>
      </c>
      <c r="AK578" s="135"/>
      <c r="AL578" s="135"/>
      <c r="AM578" s="169">
        <f t="shared" si="89"/>
        <v>17</v>
      </c>
    </row>
    <row r="579" spans="1:39" ht="17.399999999999999" x14ac:dyDescent="0.3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91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92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93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90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87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88"/>
        <v>15</v>
      </c>
      <c r="AH579" s="135">
        <v>15</v>
      </c>
      <c r="AI579" s="135">
        <v>15</v>
      </c>
      <c r="AJ579" s="135">
        <v>15</v>
      </c>
      <c r="AK579" s="135"/>
      <c r="AL579" s="135"/>
      <c r="AM579" s="169">
        <f t="shared" si="89"/>
        <v>15</v>
      </c>
    </row>
    <row r="580" spans="1:39" ht="34.799999999999997" x14ac:dyDescent="0.3">
      <c r="A580" s="210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91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92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93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90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87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88"/>
        <v>5</v>
      </c>
      <c r="AH580" s="135">
        <v>5</v>
      </c>
      <c r="AI580" s="135">
        <v>5</v>
      </c>
      <c r="AJ580" s="135">
        <v>5</v>
      </c>
      <c r="AK580" s="135"/>
      <c r="AL580" s="135"/>
      <c r="AM580" s="169">
        <f t="shared" si="89"/>
        <v>5</v>
      </c>
    </row>
    <row r="581" spans="1:39" ht="34.799999999999997" x14ac:dyDescent="0.3">
      <c r="A581" s="210">
        <v>25</v>
      </c>
      <c r="B581" s="188" t="s">
        <v>135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91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92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93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90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87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88"/>
        <v>3.5</v>
      </c>
      <c r="AH581" s="135">
        <v>3.5</v>
      </c>
      <c r="AI581" s="135">
        <v>3.5</v>
      </c>
      <c r="AJ581" s="135">
        <v>3.5</v>
      </c>
      <c r="AK581" s="135"/>
      <c r="AL581" s="135"/>
      <c r="AM581" s="169">
        <f t="shared" si="89"/>
        <v>3.5</v>
      </c>
    </row>
    <row r="582" spans="1:39" ht="17.399999999999999" x14ac:dyDescent="0.3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91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92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93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90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87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88"/>
        <v>40</v>
      </c>
      <c r="AH582" s="135">
        <v>40</v>
      </c>
      <c r="AI582" s="135">
        <v>40</v>
      </c>
      <c r="AJ582" s="135">
        <v>40</v>
      </c>
      <c r="AK582" s="135"/>
      <c r="AL582" s="135"/>
      <c r="AM582" s="169">
        <f t="shared" si="89"/>
        <v>40</v>
      </c>
    </row>
    <row r="583" spans="1:39" ht="17.399999999999999" x14ac:dyDescent="0.3">
      <c r="A583" s="210">
        <v>27</v>
      </c>
      <c r="B583" s="170" t="s">
        <v>131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91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92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93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90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87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88"/>
        <v>6.05</v>
      </c>
      <c r="AH583" s="135">
        <v>5.4</v>
      </c>
      <c r="AI583" s="135">
        <v>5.4</v>
      </c>
      <c r="AJ583" s="135">
        <v>6.2</v>
      </c>
      <c r="AK583" s="135"/>
      <c r="AL583" s="135"/>
      <c r="AM583" s="169">
        <f t="shared" si="89"/>
        <v>5.666666666666667</v>
      </c>
    </row>
    <row r="584" spans="1:39" ht="17.399999999999999" x14ac:dyDescent="0.3">
      <c r="A584" s="210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91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92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93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90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87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88"/>
        <v>10</v>
      </c>
      <c r="AH584" s="135">
        <v>10</v>
      </c>
      <c r="AI584" s="135">
        <v>10.1</v>
      </c>
      <c r="AJ584" s="135">
        <v>10.4</v>
      </c>
      <c r="AK584" s="135"/>
      <c r="AL584" s="135"/>
      <c r="AM584" s="169">
        <f t="shared" si="89"/>
        <v>10.166666666666666</v>
      </c>
    </row>
    <row r="585" spans="1:39" ht="17.399999999999999" x14ac:dyDescent="0.3">
      <c r="A585" s="209">
        <v>29</v>
      </c>
      <c r="B585" s="170" t="s">
        <v>134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91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92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93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90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87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88"/>
        <v>11.3</v>
      </c>
      <c r="AH585" s="135">
        <v>11.3</v>
      </c>
      <c r="AI585" s="135">
        <v>11.3</v>
      </c>
      <c r="AJ585" s="135">
        <v>11.3</v>
      </c>
      <c r="AK585" s="135"/>
      <c r="AL585" s="135"/>
      <c r="AM585" s="169">
        <f t="shared" si="89"/>
        <v>11.300000000000002</v>
      </c>
    </row>
    <row r="586" spans="1:39" ht="69.599999999999994" x14ac:dyDescent="0.3">
      <c r="A586" s="211"/>
      <c r="B586" s="189" t="s">
        <v>54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</row>
    <row r="587" spans="1:39" ht="17.399999999999999" x14ac:dyDescent="0.3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91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92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93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90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/>
      <c r="AL587" s="141"/>
      <c r="AM587" s="169">
        <f>AVERAGE(AH587:AL587)</f>
        <v>10.616666666666667</v>
      </c>
    </row>
    <row r="588" spans="1:39" x14ac:dyDescent="0.35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91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92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93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90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/>
      <c r="AL588" s="135"/>
      <c r="AM588" s="169">
        <f>AVERAGE(AH588:AL588)</f>
        <v>10.716666666666667</v>
      </c>
    </row>
    <row r="589" spans="1:39" x14ac:dyDescent="0.35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39" ht="17.399999999999999" x14ac:dyDescent="0.3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39" x14ac:dyDescent="0.35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3" spans="1:39" ht="17.399999999999999" x14ac:dyDescent="0.3">
      <c r="A593" s="256" t="s">
        <v>46</v>
      </c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</row>
    <row r="594" spans="1:39" x14ac:dyDescent="0.35">
      <c r="A594" s="217"/>
      <c r="B594" s="197"/>
      <c r="C594" s="253" t="s">
        <v>36</v>
      </c>
      <c r="D594" s="254"/>
      <c r="E594" s="254"/>
      <c r="F594" s="254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  <c r="AM594" s="255"/>
    </row>
    <row r="595" spans="1:39" ht="18.75" customHeight="1" x14ac:dyDescent="0.35">
      <c r="A595" s="218"/>
      <c r="B595" s="198"/>
      <c r="C595" s="247" t="s">
        <v>140</v>
      </c>
      <c r="D595" s="248"/>
      <c r="E595" s="248"/>
      <c r="F595" s="250"/>
      <c r="G595" s="245" t="s">
        <v>124</v>
      </c>
      <c r="H595" s="243" t="s">
        <v>140</v>
      </c>
      <c r="I595" s="244"/>
      <c r="J595" s="244"/>
      <c r="K595" s="249"/>
      <c r="L595" s="245" t="s">
        <v>124</v>
      </c>
      <c r="M595" s="243" t="s">
        <v>140</v>
      </c>
      <c r="N595" s="244"/>
      <c r="O595" s="244"/>
      <c r="P595" s="249"/>
      <c r="Q595" s="245" t="s">
        <v>124</v>
      </c>
      <c r="R595" s="247" t="s">
        <v>140</v>
      </c>
      <c r="S595" s="248"/>
      <c r="T595" s="248"/>
      <c r="U595" s="248"/>
      <c r="V595" s="250"/>
      <c r="W595" s="245" t="s">
        <v>124</v>
      </c>
      <c r="X595" s="247" t="s">
        <v>140</v>
      </c>
      <c r="Y595" s="248"/>
      <c r="Z595" s="248"/>
      <c r="AA595" s="248"/>
      <c r="AB595" s="245" t="s">
        <v>124</v>
      </c>
      <c r="AC595" s="243" t="s">
        <v>140</v>
      </c>
      <c r="AD595" s="244"/>
      <c r="AE595" s="244"/>
      <c r="AF595" s="244"/>
      <c r="AG595" s="245" t="s">
        <v>124</v>
      </c>
      <c r="AH595" s="243" t="s">
        <v>140</v>
      </c>
      <c r="AI595" s="244"/>
      <c r="AJ595" s="244"/>
      <c r="AK595" s="244"/>
      <c r="AL595" s="244"/>
      <c r="AM595" s="245" t="s">
        <v>124</v>
      </c>
    </row>
    <row r="596" spans="1:39" x14ac:dyDescent="0.35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46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46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46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46"/>
      <c r="X596" s="144" t="str">
        <f>X12</f>
        <v>6.05</v>
      </c>
      <c r="Y596" s="144" t="str">
        <f>Y12</f>
        <v>13.05</v>
      </c>
      <c r="Z596" s="138" t="s">
        <v>283</v>
      </c>
      <c r="AA596" s="138" t="s">
        <v>284</v>
      </c>
      <c r="AB596" s="246"/>
      <c r="AC596" s="138" t="s">
        <v>285</v>
      </c>
      <c r="AD596" s="138" t="s">
        <v>286</v>
      </c>
      <c r="AE596" s="138" t="s">
        <v>293</v>
      </c>
      <c r="AF596" s="138" t="s">
        <v>287</v>
      </c>
      <c r="AG596" s="246"/>
      <c r="AH596" s="138" t="s">
        <v>288</v>
      </c>
      <c r="AI596" s="138" t="s">
        <v>289</v>
      </c>
      <c r="AJ596" s="138" t="s">
        <v>290</v>
      </c>
      <c r="AK596" s="138" t="s">
        <v>291</v>
      </c>
      <c r="AL596" s="138" t="s">
        <v>292</v>
      </c>
      <c r="AM596" s="246"/>
    </row>
    <row r="597" spans="1:39" ht="17.399999999999999" x14ac:dyDescent="0.3">
      <c r="A597" s="251">
        <v>1</v>
      </c>
      <c r="B597" s="191" t="s">
        <v>163</v>
      </c>
      <c r="C597" s="144"/>
      <c r="D597" s="144"/>
      <c r="E597" s="144"/>
      <c r="F597" s="144"/>
      <c r="G597" s="176"/>
      <c r="H597" s="144"/>
      <c r="I597" s="144"/>
      <c r="J597" s="144"/>
      <c r="K597" s="144"/>
      <c r="L597" s="176"/>
      <c r="M597" s="144"/>
      <c r="N597" s="144"/>
      <c r="O597" s="144"/>
      <c r="P597" s="144"/>
      <c r="Q597" s="176"/>
      <c r="R597" s="144"/>
      <c r="S597" s="144"/>
      <c r="T597" s="144"/>
      <c r="U597" s="144"/>
      <c r="V597" s="144"/>
      <c r="W597" s="176"/>
      <c r="X597" s="144"/>
      <c r="Y597" s="135">
        <v>4.5</v>
      </c>
      <c r="Z597" s="135">
        <v>4.5</v>
      </c>
      <c r="AA597" s="135">
        <v>4</v>
      </c>
      <c r="AB597" s="169">
        <f t="shared" ref="AB597:AB627" si="94">AVERAGE(X597:AA597)</f>
        <v>4.333333333333333</v>
      </c>
      <c r="AC597" s="144"/>
      <c r="AD597" s="135"/>
      <c r="AE597" s="135"/>
      <c r="AF597" s="135"/>
      <c r="AG597" s="238" t="e">
        <f t="shared" ref="AG597:AG627" si="95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96">AVERAGE(AH597:AL597)</f>
        <v>#DIV/0!</v>
      </c>
    </row>
    <row r="598" spans="1:39" ht="17.399999999999999" x14ac:dyDescent="0.3">
      <c r="A598" s="252"/>
      <c r="B598" s="191" t="s">
        <v>57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9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94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95"/>
        <v>3.375</v>
      </c>
      <c r="AH598" s="135">
        <v>3.5</v>
      </c>
      <c r="AI598" s="135">
        <v>3.7</v>
      </c>
      <c r="AJ598" s="135">
        <v>3.5</v>
      </c>
      <c r="AK598" s="135"/>
      <c r="AL598" s="135"/>
      <c r="AM598" s="169">
        <f t="shared" si="96"/>
        <v>3.5666666666666664</v>
      </c>
    </row>
    <row r="599" spans="1:39" ht="17.399999999999999" x14ac:dyDescent="0.3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9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9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10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9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94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95"/>
        <v>2.125</v>
      </c>
      <c r="AH599" s="135">
        <v>2.5</v>
      </c>
      <c r="AI599" s="135">
        <v>3.3</v>
      </c>
      <c r="AJ599" s="135">
        <v>3</v>
      </c>
      <c r="AK599" s="135"/>
      <c r="AL599" s="135"/>
      <c r="AM599" s="169">
        <f t="shared" si="96"/>
        <v>2.9333333333333336</v>
      </c>
    </row>
    <row r="600" spans="1:39" ht="17.399999999999999" x14ac:dyDescent="0.3">
      <c r="A600" s="251">
        <v>3</v>
      </c>
      <c r="B600" s="170" t="s">
        <v>155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97"/>
        <v>2.5</v>
      </c>
      <c r="X600" s="135"/>
      <c r="Y600" s="135"/>
      <c r="Z600" s="135"/>
      <c r="AA600" s="135"/>
      <c r="AB600" s="238" t="e">
        <f t="shared" si="94"/>
        <v>#DIV/0!</v>
      </c>
      <c r="AC600" s="135"/>
      <c r="AD600" s="135"/>
      <c r="AE600" s="135"/>
      <c r="AF600" s="135"/>
      <c r="AG600" s="238" t="e">
        <f t="shared" si="95"/>
        <v>#DIV/0!</v>
      </c>
      <c r="AH600" s="135"/>
      <c r="AI600" s="135"/>
      <c r="AJ600" s="135"/>
      <c r="AK600" s="135"/>
      <c r="AL600" s="135"/>
      <c r="AM600" s="238" t="e">
        <f t="shared" si="96"/>
        <v>#DIV/0!</v>
      </c>
    </row>
    <row r="601" spans="1:39" ht="17.399999999999999" x14ac:dyDescent="0.3">
      <c r="A601" s="252"/>
      <c r="B601" s="170" t="s">
        <v>56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9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9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10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9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94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95"/>
        <v>1.375</v>
      </c>
      <c r="AH601" s="135">
        <v>1.5</v>
      </c>
      <c r="AI601" s="135">
        <v>1.7</v>
      </c>
      <c r="AJ601" s="135">
        <v>1.5</v>
      </c>
      <c r="AK601" s="135"/>
      <c r="AL601" s="135"/>
      <c r="AM601" s="169">
        <f t="shared" si="96"/>
        <v>1.5666666666666667</v>
      </c>
    </row>
    <row r="602" spans="1:39" ht="17.399999999999999" x14ac:dyDescent="0.3">
      <c r="A602" s="210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9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9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10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9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94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95"/>
        <v>3</v>
      </c>
      <c r="AH602" s="135">
        <v>3</v>
      </c>
      <c r="AI602" s="135">
        <v>3.3</v>
      </c>
      <c r="AJ602" s="135">
        <v>3</v>
      </c>
      <c r="AK602" s="135"/>
      <c r="AL602" s="135"/>
      <c r="AM602" s="169">
        <f t="shared" si="96"/>
        <v>3.1</v>
      </c>
    </row>
    <row r="603" spans="1:39" ht="17.399999999999999" x14ac:dyDescent="0.3">
      <c r="A603" s="209">
        <v>5</v>
      </c>
      <c r="B603" s="170" t="s">
        <v>47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9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9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10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9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94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95"/>
        <v>8.25</v>
      </c>
      <c r="AH603" s="135">
        <v>4</v>
      </c>
      <c r="AI603" s="135">
        <v>2.5</v>
      </c>
      <c r="AJ603" s="135">
        <v>3</v>
      </c>
      <c r="AK603" s="135"/>
      <c r="AL603" s="135"/>
      <c r="AM603" s="169">
        <f t="shared" si="96"/>
        <v>3.1666666666666665</v>
      </c>
    </row>
    <row r="604" spans="1:39" ht="17.399999999999999" x14ac:dyDescent="0.3">
      <c r="A604" s="210">
        <v>6</v>
      </c>
      <c r="B604" s="170" t="s">
        <v>48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9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9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10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9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94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95"/>
        <v>3.625</v>
      </c>
      <c r="AH604" s="135">
        <v>4</v>
      </c>
      <c r="AI604" s="135">
        <v>6.5</v>
      </c>
      <c r="AJ604" s="135">
        <v>6</v>
      </c>
      <c r="AK604" s="135"/>
      <c r="AL604" s="135"/>
      <c r="AM604" s="169">
        <f t="shared" si="96"/>
        <v>5.5</v>
      </c>
    </row>
    <row r="605" spans="1:39" ht="17.399999999999999" x14ac:dyDescent="0.3">
      <c r="A605" s="210">
        <v>7</v>
      </c>
      <c r="B605" s="170" t="s">
        <v>51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9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9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10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9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94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95"/>
        <v>16.25</v>
      </c>
      <c r="AH605" s="135">
        <v>4</v>
      </c>
      <c r="AI605" s="135">
        <v>4</v>
      </c>
      <c r="AJ605" s="135">
        <v>4</v>
      </c>
      <c r="AK605" s="135"/>
      <c r="AL605" s="135"/>
      <c r="AM605" s="169">
        <f t="shared" si="96"/>
        <v>4</v>
      </c>
    </row>
    <row r="606" spans="1:39" ht="17.399999999999999" x14ac:dyDescent="0.3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9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9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10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9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94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95"/>
        <v>13</v>
      </c>
      <c r="AH606" s="135">
        <v>14</v>
      </c>
      <c r="AI606" s="135">
        <v>14</v>
      </c>
      <c r="AJ606" s="135">
        <v>14</v>
      </c>
      <c r="AK606" s="135"/>
      <c r="AL606" s="135"/>
      <c r="AM606" s="169">
        <f t="shared" si="96"/>
        <v>14</v>
      </c>
    </row>
    <row r="607" spans="1:39" ht="17.399999999999999" x14ac:dyDescent="0.3">
      <c r="A607" s="210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9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9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10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9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94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95"/>
        <v>13</v>
      </c>
      <c r="AH607" s="135">
        <v>13</v>
      </c>
      <c r="AI607" s="135">
        <v>13</v>
      </c>
      <c r="AJ607" s="135">
        <v>13</v>
      </c>
      <c r="AK607" s="135"/>
      <c r="AL607" s="135"/>
      <c r="AM607" s="169">
        <f t="shared" si="96"/>
        <v>13</v>
      </c>
    </row>
    <row r="608" spans="1:39" ht="17.399999999999999" x14ac:dyDescent="0.3">
      <c r="A608" s="210">
        <v>10</v>
      </c>
      <c r="B608" s="170" t="s">
        <v>132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9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9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10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9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94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95"/>
        <v>15</v>
      </c>
      <c r="AH608" s="135">
        <v>15</v>
      </c>
      <c r="AI608" s="135">
        <v>15</v>
      </c>
      <c r="AJ608" s="135">
        <v>15</v>
      </c>
      <c r="AK608" s="135"/>
      <c r="AL608" s="135"/>
      <c r="AM608" s="169">
        <f t="shared" si="96"/>
        <v>15</v>
      </c>
    </row>
    <row r="609" spans="1:39" ht="17.399999999999999" x14ac:dyDescent="0.3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9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9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10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9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94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95"/>
        <v>72.75</v>
      </c>
      <c r="AH609" s="135">
        <v>75</v>
      </c>
      <c r="AI609" s="135">
        <v>75</v>
      </c>
      <c r="AJ609" s="135">
        <v>75</v>
      </c>
      <c r="AK609" s="135"/>
      <c r="AL609" s="135"/>
      <c r="AM609" s="169">
        <f t="shared" si="96"/>
        <v>75</v>
      </c>
    </row>
    <row r="610" spans="1:39" ht="17.399999999999999" x14ac:dyDescent="0.3">
      <c r="A610" s="210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9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9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10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9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94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95"/>
        <v>75</v>
      </c>
      <c r="AH610" s="135">
        <v>75</v>
      </c>
      <c r="AI610" s="135">
        <v>75</v>
      </c>
      <c r="AJ610" s="135">
        <v>75</v>
      </c>
      <c r="AK610" s="135"/>
      <c r="AL610" s="135"/>
      <c r="AM610" s="169">
        <f t="shared" si="96"/>
        <v>75</v>
      </c>
    </row>
    <row r="611" spans="1:39" ht="17.399999999999999" x14ac:dyDescent="0.3">
      <c r="A611" s="210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9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9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10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9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94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95"/>
        <v>5</v>
      </c>
      <c r="AH611" s="135">
        <v>5</v>
      </c>
      <c r="AI611" s="135">
        <v>5</v>
      </c>
      <c r="AJ611" s="135">
        <v>5</v>
      </c>
      <c r="AK611" s="135"/>
      <c r="AL611" s="135"/>
      <c r="AM611" s="169">
        <f t="shared" si="96"/>
        <v>5</v>
      </c>
    </row>
    <row r="612" spans="1:39" ht="17.399999999999999" x14ac:dyDescent="0.3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9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9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10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9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94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95"/>
        <v>8.5</v>
      </c>
      <c r="AH612" s="135">
        <v>8.5</v>
      </c>
      <c r="AI612" s="135">
        <v>8.5</v>
      </c>
      <c r="AJ612" s="135">
        <v>8.5</v>
      </c>
      <c r="AK612" s="135"/>
      <c r="AL612" s="135"/>
      <c r="AM612" s="169">
        <f t="shared" si="96"/>
        <v>8.5</v>
      </c>
    </row>
    <row r="613" spans="1:39" ht="17.399999999999999" x14ac:dyDescent="0.3">
      <c r="A613" s="210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9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9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10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9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94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95"/>
        <v>11</v>
      </c>
      <c r="AH613" s="135">
        <v>11</v>
      </c>
      <c r="AI613" s="135">
        <v>11</v>
      </c>
      <c r="AJ613" s="135">
        <v>11</v>
      </c>
      <c r="AK613" s="135"/>
      <c r="AL613" s="135"/>
      <c r="AM613" s="169">
        <f t="shared" si="96"/>
        <v>11</v>
      </c>
    </row>
    <row r="614" spans="1:39" ht="17.399999999999999" x14ac:dyDescent="0.3">
      <c r="A614" s="210">
        <v>16</v>
      </c>
      <c r="B614" s="170" t="s">
        <v>52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9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9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10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9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94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95"/>
        <v>45</v>
      </c>
      <c r="AH614" s="135">
        <v>45</v>
      </c>
      <c r="AI614" s="135">
        <v>45</v>
      </c>
      <c r="AJ614" s="135">
        <v>45</v>
      </c>
      <c r="AK614" s="135"/>
      <c r="AL614" s="135"/>
      <c r="AM614" s="169">
        <f t="shared" si="96"/>
        <v>45</v>
      </c>
    </row>
    <row r="615" spans="1:39" ht="17.399999999999999" x14ac:dyDescent="0.3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9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9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10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9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94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95"/>
        <v>45</v>
      </c>
      <c r="AH615" s="135">
        <v>45</v>
      </c>
      <c r="AI615" s="135">
        <v>45</v>
      </c>
      <c r="AJ615" s="135">
        <v>45</v>
      </c>
      <c r="AK615" s="135"/>
      <c r="AL615" s="135"/>
      <c r="AM615" s="169">
        <f t="shared" si="96"/>
        <v>45</v>
      </c>
    </row>
    <row r="616" spans="1:39" ht="17.399999999999999" x14ac:dyDescent="0.3">
      <c r="A616" s="210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9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9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10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9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94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95"/>
        <v>5.6</v>
      </c>
      <c r="AH616" s="135">
        <v>5.6</v>
      </c>
      <c r="AI616" s="135">
        <v>5.6</v>
      </c>
      <c r="AJ616" s="135">
        <v>5.6</v>
      </c>
      <c r="AK616" s="135"/>
      <c r="AL616" s="135"/>
      <c r="AM616" s="169">
        <f t="shared" si="96"/>
        <v>5.5999999999999988</v>
      </c>
    </row>
    <row r="617" spans="1:39" ht="17.399999999999999" x14ac:dyDescent="0.3">
      <c r="A617" s="210">
        <v>19</v>
      </c>
      <c r="B617" s="170" t="s">
        <v>141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9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9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10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9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94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95"/>
        <v>5.2</v>
      </c>
      <c r="AH617" s="135">
        <v>5.2</v>
      </c>
      <c r="AI617" s="135">
        <v>5.2</v>
      </c>
      <c r="AJ617" s="135">
        <v>5.2</v>
      </c>
      <c r="AK617" s="135"/>
      <c r="AL617" s="135"/>
      <c r="AM617" s="169">
        <f t="shared" si="96"/>
        <v>5.2</v>
      </c>
    </row>
    <row r="618" spans="1:39" ht="17.399999999999999" x14ac:dyDescent="0.3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9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9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10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9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94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95"/>
        <v>3.5</v>
      </c>
      <c r="AH618" s="135">
        <v>3</v>
      </c>
      <c r="AI618" s="135">
        <v>3</v>
      </c>
      <c r="AJ618" s="135">
        <v>3</v>
      </c>
      <c r="AK618" s="135"/>
      <c r="AL618" s="135"/>
      <c r="AM618" s="169">
        <f t="shared" si="96"/>
        <v>3</v>
      </c>
    </row>
    <row r="619" spans="1:39" ht="17.399999999999999" x14ac:dyDescent="0.3">
      <c r="A619" s="210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9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9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10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9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94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95"/>
        <v>16</v>
      </c>
      <c r="AH619" s="135">
        <v>16</v>
      </c>
      <c r="AI619" s="135">
        <v>16</v>
      </c>
      <c r="AJ619" s="135">
        <v>16</v>
      </c>
      <c r="AK619" s="135"/>
      <c r="AL619" s="135"/>
      <c r="AM619" s="169">
        <f t="shared" si="96"/>
        <v>16</v>
      </c>
    </row>
    <row r="620" spans="1:39" ht="17.399999999999999" x14ac:dyDescent="0.3">
      <c r="A620" s="210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9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9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10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9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94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95"/>
        <v>18</v>
      </c>
      <c r="AH620" s="135">
        <v>18</v>
      </c>
      <c r="AI620" s="135">
        <v>18</v>
      </c>
      <c r="AJ620" s="135">
        <v>18</v>
      </c>
      <c r="AK620" s="135"/>
      <c r="AL620" s="135"/>
      <c r="AM620" s="169">
        <f t="shared" si="96"/>
        <v>18</v>
      </c>
    </row>
    <row r="621" spans="1:39" ht="17.399999999999999" x14ac:dyDescent="0.3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9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9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10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9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94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95"/>
        <v>15</v>
      </c>
      <c r="AH621" s="135">
        <v>15</v>
      </c>
      <c r="AI621" s="135">
        <v>15</v>
      </c>
      <c r="AJ621" s="135">
        <v>15</v>
      </c>
      <c r="AK621" s="135"/>
      <c r="AL621" s="135"/>
      <c r="AM621" s="169">
        <f t="shared" si="96"/>
        <v>15</v>
      </c>
    </row>
    <row r="622" spans="1:39" ht="34.799999999999997" x14ac:dyDescent="0.3">
      <c r="A622" s="210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9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9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10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9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94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95"/>
        <v>5</v>
      </c>
      <c r="AH622" s="135">
        <v>5</v>
      </c>
      <c r="AI622" s="135">
        <v>5</v>
      </c>
      <c r="AJ622" s="135">
        <v>5</v>
      </c>
      <c r="AK622" s="135"/>
      <c r="AL622" s="135"/>
      <c r="AM622" s="169">
        <f t="shared" si="96"/>
        <v>5</v>
      </c>
    </row>
    <row r="623" spans="1:39" ht="34.799999999999997" x14ac:dyDescent="0.3">
      <c r="A623" s="210">
        <v>25</v>
      </c>
      <c r="B623" s="188" t="s">
        <v>135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9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9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10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9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94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95"/>
        <v>2.5</v>
      </c>
      <c r="AH623" s="135">
        <v>2.5</v>
      </c>
      <c r="AI623" s="135">
        <v>2.5</v>
      </c>
      <c r="AJ623" s="135">
        <v>2.5</v>
      </c>
      <c r="AK623" s="135"/>
      <c r="AL623" s="135"/>
      <c r="AM623" s="169">
        <f t="shared" si="96"/>
        <v>2.5</v>
      </c>
    </row>
    <row r="624" spans="1:39" ht="17.399999999999999" x14ac:dyDescent="0.3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9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9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10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9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94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95"/>
        <v>40</v>
      </c>
      <c r="AH624" s="135">
        <v>40</v>
      </c>
      <c r="AI624" s="135">
        <v>40</v>
      </c>
      <c r="AJ624" s="135">
        <v>40</v>
      </c>
      <c r="AK624" s="135"/>
      <c r="AL624" s="135"/>
      <c r="AM624" s="169">
        <f t="shared" si="96"/>
        <v>40</v>
      </c>
    </row>
    <row r="625" spans="1:39" ht="17.399999999999999" x14ac:dyDescent="0.3">
      <c r="A625" s="210">
        <v>27</v>
      </c>
      <c r="B625" s="170" t="s">
        <v>131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9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9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10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9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94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95"/>
        <v>6.3</v>
      </c>
      <c r="AH625" s="135">
        <v>5.5</v>
      </c>
      <c r="AI625" s="135">
        <v>5.5</v>
      </c>
      <c r="AJ625" s="135">
        <v>7</v>
      </c>
      <c r="AK625" s="135"/>
      <c r="AL625" s="135"/>
      <c r="AM625" s="169">
        <f t="shared" si="96"/>
        <v>6</v>
      </c>
    </row>
    <row r="626" spans="1:39" ht="17.399999999999999" x14ac:dyDescent="0.3">
      <c r="A626" s="210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9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9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10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9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94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95"/>
        <v>9.8000000000000007</v>
      </c>
      <c r="AH626" s="135">
        <v>9.9</v>
      </c>
      <c r="AI626" s="135">
        <v>9.9</v>
      </c>
      <c r="AJ626" s="135">
        <v>10.199999999999999</v>
      </c>
      <c r="AK626" s="135"/>
      <c r="AL626" s="135"/>
      <c r="AM626" s="169">
        <f t="shared" si="96"/>
        <v>10</v>
      </c>
    </row>
    <row r="627" spans="1:39" ht="17.399999999999999" x14ac:dyDescent="0.3">
      <c r="A627" s="209">
        <v>29</v>
      </c>
      <c r="B627" s="170" t="s">
        <v>134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9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9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10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9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94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95"/>
        <v>10.6</v>
      </c>
      <c r="AH627" s="135">
        <v>10.6</v>
      </c>
      <c r="AI627" s="135">
        <v>10.6</v>
      </c>
      <c r="AJ627" s="135">
        <v>10.6</v>
      </c>
      <c r="AK627" s="135"/>
      <c r="AL627" s="135"/>
      <c r="AM627" s="169">
        <f t="shared" si="96"/>
        <v>10.6</v>
      </c>
    </row>
    <row r="628" spans="1:39" ht="69.599999999999994" x14ac:dyDescent="0.3">
      <c r="A628" s="211"/>
      <c r="B628" s="189" t="s">
        <v>54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</row>
    <row r="629" spans="1:39" ht="17.399999999999999" x14ac:dyDescent="0.3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9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9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10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9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/>
      <c r="AL629" s="141"/>
      <c r="AM629" s="169">
        <f>AVERAGE(AH629:AL629)</f>
        <v>10.616666666666667</v>
      </c>
    </row>
    <row r="630" spans="1:39" x14ac:dyDescent="0.35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9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9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10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9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/>
      <c r="AL630" s="135"/>
      <c r="AM630" s="169">
        <f>AVERAGE(AH630:AL630)</f>
        <v>10.716666666666667</v>
      </c>
    </row>
    <row r="631" spans="1:39" ht="17.399999999999999" x14ac:dyDescent="0.3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39" x14ac:dyDescent="0.35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39" x14ac:dyDescent="0.35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39" ht="17.399999999999999" x14ac:dyDescent="0.3">
      <c r="A634" s="256" t="s">
        <v>46</v>
      </c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</row>
    <row r="635" spans="1:39" x14ac:dyDescent="0.35">
      <c r="A635" s="217"/>
      <c r="B635" s="197"/>
      <c r="C635" s="253" t="s">
        <v>37</v>
      </c>
      <c r="D635" s="254"/>
      <c r="E635" s="254"/>
      <c r="F635" s="254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4"/>
      <c r="AK635" s="254"/>
      <c r="AL635" s="254"/>
      <c r="AM635" s="255"/>
    </row>
    <row r="636" spans="1:39" ht="18.75" customHeight="1" x14ac:dyDescent="0.35">
      <c r="A636" s="218"/>
      <c r="B636" s="198"/>
      <c r="C636" s="247" t="s">
        <v>140</v>
      </c>
      <c r="D636" s="248"/>
      <c r="E636" s="248"/>
      <c r="F636" s="250"/>
      <c r="G636" s="245" t="s">
        <v>124</v>
      </c>
      <c r="H636" s="243" t="s">
        <v>140</v>
      </c>
      <c r="I636" s="244"/>
      <c r="J636" s="244"/>
      <c r="K636" s="249"/>
      <c r="L636" s="245" t="s">
        <v>124</v>
      </c>
      <c r="M636" s="243" t="s">
        <v>140</v>
      </c>
      <c r="N636" s="244"/>
      <c r="O636" s="244"/>
      <c r="P636" s="249"/>
      <c r="Q636" s="245" t="s">
        <v>124</v>
      </c>
      <c r="R636" s="247" t="s">
        <v>140</v>
      </c>
      <c r="S636" s="248"/>
      <c r="T636" s="248"/>
      <c r="U636" s="248"/>
      <c r="V636" s="250"/>
      <c r="W636" s="245" t="s">
        <v>124</v>
      </c>
      <c r="X636" s="247" t="s">
        <v>140</v>
      </c>
      <c r="Y636" s="248"/>
      <c r="Z636" s="248"/>
      <c r="AA636" s="248"/>
      <c r="AB636" s="245" t="s">
        <v>124</v>
      </c>
      <c r="AC636" s="243" t="s">
        <v>140</v>
      </c>
      <c r="AD636" s="244"/>
      <c r="AE636" s="244"/>
      <c r="AF636" s="244"/>
      <c r="AG636" s="245" t="s">
        <v>124</v>
      </c>
      <c r="AH636" s="243" t="s">
        <v>140</v>
      </c>
      <c r="AI636" s="244"/>
      <c r="AJ636" s="244"/>
      <c r="AK636" s="244"/>
      <c r="AL636" s="244"/>
      <c r="AM636" s="245" t="s">
        <v>124</v>
      </c>
    </row>
    <row r="637" spans="1:39" x14ac:dyDescent="0.35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46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46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46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46"/>
      <c r="X637" s="144" t="str">
        <f>X12</f>
        <v>6.05</v>
      </c>
      <c r="Y637" s="144" t="str">
        <f>Y12</f>
        <v>13.05</v>
      </c>
      <c r="Z637" s="138" t="s">
        <v>283</v>
      </c>
      <c r="AA637" s="138" t="s">
        <v>284</v>
      </c>
      <c r="AB637" s="246"/>
      <c r="AC637" s="138" t="s">
        <v>285</v>
      </c>
      <c r="AD637" s="138" t="s">
        <v>286</v>
      </c>
      <c r="AE637" s="138" t="s">
        <v>293</v>
      </c>
      <c r="AF637" s="138" t="s">
        <v>287</v>
      </c>
      <c r="AG637" s="246"/>
      <c r="AH637" s="138" t="s">
        <v>288</v>
      </c>
      <c r="AI637" s="138" t="s">
        <v>289</v>
      </c>
      <c r="AJ637" s="138" t="s">
        <v>290</v>
      </c>
      <c r="AK637" s="138" t="s">
        <v>291</v>
      </c>
      <c r="AL637" s="138" t="s">
        <v>292</v>
      </c>
      <c r="AM637" s="246"/>
    </row>
    <row r="638" spans="1:39" ht="17.399999999999999" x14ac:dyDescent="0.3">
      <c r="A638" s="251">
        <v>1</v>
      </c>
      <c r="B638" s="191" t="s">
        <v>163</v>
      </c>
      <c r="C638" s="144"/>
      <c r="D638" s="144"/>
      <c r="E638" s="144"/>
      <c r="F638" s="144"/>
      <c r="G638" s="176"/>
      <c r="H638" s="144"/>
      <c r="I638" s="144"/>
      <c r="J638" s="144"/>
      <c r="K638" s="144"/>
      <c r="L638" s="176"/>
      <c r="M638" s="144"/>
      <c r="N638" s="144"/>
      <c r="O638" s="144"/>
      <c r="P638" s="144"/>
      <c r="Q638" s="176"/>
      <c r="R638" s="144"/>
      <c r="S638" s="144"/>
      <c r="T638" s="144"/>
      <c r="U638" s="144"/>
      <c r="V638" s="144"/>
      <c r="W638" s="176"/>
      <c r="X638" s="144"/>
      <c r="Y638" s="135">
        <v>6</v>
      </c>
      <c r="Z638" s="135">
        <v>5.2</v>
      </c>
      <c r="AA638" s="135">
        <v>3.5</v>
      </c>
      <c r="AB638" s="169">
        <f t="shared" ref="AB638:AB668" si="101">AVERAGE(X638:AA638)</f>
        <v>4.8999999999999995</v>
      </c>
      <c r="AC638" s="144"/>
      <c r="AD638" s="135"/>
      <c r="AE638" s="135"/>
      <c r="AF638" s="135"/>
      <c r="AG638" s="238" t="e">
        <f t="shared" ref="AG638:AG668" si="102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103">AVERAGE(AH638:AL638)</f>
        <v>#DIV/0!</v>
      </c>
    </row>
    <row r="639" spans="1:39" ht="17.399999999999999" x14ac:dyDescent="0.3">
      <c r="A639" s="252"/>
      <c r="B639" s="191" t="s">
        <v>57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104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101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102"/>
        <v>3.4749999999999996</v>
      </c>
      <c r="AH639" s="135">
        <v>3.3</v>
      </c>
      <c r="AI639" s="135">
        <v>4.5</v>
      </c>
      <c r="AJ639" s="135">
        <v>4.5</v>
      </c>
      <c r="AK639" s="135"/>
      <c r="AL639" s="135"/>
      <c r="AM639" s="169">
        <f t="shared" si="103"/>
        <v>4.1000000000000005</v>
      </c>
    </row>
    <row r="640" spans="1:39" ht="17.399999999999999" x14ac:dyDescent="0.3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105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106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107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104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101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102"/>
        <v>4</v>
      </c>
      <c r="AH640" s="135">
        <v>4</v>
      </c>
      <c r="AI640" s="135">
        <v>4</v>
      </c>
      <c r="AJ640" s="135">
        <v>4</v>
      </c>
      <c r="AK640" s="135"/>
      <c r="AL640" s="135"/>
      <c r="AM640" s="169">
        <f t="shared" si="103"/>
        <v>4</v>
      </c>
    </row>
    <row r="641" spans="1:39" ht="17.399999999999999" x14ac:dyDescent="0.3">
      <c r="A641" s="251">
        <v>3</v>
      </c>
      <c r="B641" s="170" t="s">
        <v>155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104"/>
        <v>2.75</v>
      </c>
      <c r="X641" s="135"/>
      <c r="Y641" s="135"/>
      <c r="Z641" s="135"/>
      <c r="AA641" s="135"/>
      <c r="AB641" s="238" t="e">
        <f t="shared" si="101"/>
        <v>#DIV/0!</v>
      </c>
      <c r="AC641" s="135"/>
      <c r="AD641" s="135"/>
      <c r="AE641" s="135"/>
      <c r="AF641" s="135"/>
      <c r="AG641" s="238" t="e">
        <f t="shared" si="102"/>
        <v>#DIV/0!</v>
      </c>
      <c r="AH641" s="135"/>
      <c r="AI641" s="135"/>
      <c r="AJ641" s="135"/>
      <c r="AK641" s="135"/>
      <c r="AL641" s="135"/>
      <c r="AM641" s="238" t="e">
        <f t="shared" si="103"/>
        <v>#DIV/0!</v>
      </c>
    </row>
    <row r="642" spans="1:39" ht="17.399999999999999" x14ac:dyDescent="0.3">
      <c r="A642" s="252"/>
      <c r="B642" s="170" t="s">
        <v>56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105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106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107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104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101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102"/>
        <v>1.875</v>
      </c>
      <c r="AH642" s="135">
        <v>2</v>
      </c>
      <c r="AI642" s="135">
        <v>2.5</v>
      </c>
      <c r="AJ642" s="135">
        <v>2.5</v>
      </c>
      <c r="AK642" s="135"/>
      <c r="AL642" s="135"/>
      <c r="AM642" s="169">
        <f t="shared" si="103"/>
        <v>2.3333333333333335</v>
      </c>
    </row>
    <row r="643" spans="1:39" ht="17.399999999999999" x14ac:dyDescent="0.3">
      <c r="A643" s="210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105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106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107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104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101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102"/>
        <v>3.3</v>
      </c>
      <c r="AH643" s="135">
        <v>4</v>
      </c>
      <c r="AI643" s="135">
        <v>3.5</v>
      </c>
      <c r="AJ643" s="135">
        <v>3.5</v>
      </c>
      <c r="AK643" s="135"/>
      <c r="AL643" s="135"/>
      <c r="AM643" s="169">
        <f t="shared" si="103"/>
        <v>3.6666666666666665</v>
      </c>
    </row>
    <row r="644" spans="1:39" ht="17.399999999999999" x14ac:dyDescent="0.3">
      <c r="A644" s="209">
        <v>5</v>
      </c>
      <c r="B644" s="170" t="s">
        <v>47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105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106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107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104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101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102"/>
        <v>8.25</v>
      </c>
      <c r="AH644" s="135">
        <v>3.3</v>
      </c>
      <c r="AI644" s="135">
        <v>3</v>
      </c>
      <c r="AJ644" s="135">
        <v>3</v>
      </c>
      <c r="AK644" s="135"/>
      <c r="AL644" s="135"/>
      <c r="AM644" s="169">
        <f t="shared" si="103"/>
        <v>3.1</v>
      </c>
    </row>
    <row r="645" spans="1:39" ht="17.399999999999999" x14ac:dyDescent="0.3">
      <c r="A645" s="210">
        <v>6</v>
      </c>
      <c r="B645" s="170" t="s">
        <v>48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105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106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107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104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101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102"/>
        <v>5.25</v>
      </c>
      <c r="AH645" s="135">
        <v>2</v>
      </c>
      <c r="AI645" s="135">
        <v>5</v>
      </c>
      <c r="AJ645" s="135">
        <v>6</v>
      </c>
      <c r="AK645" s="135"/>
      <c r="AL645" s="135"/>
      <c r="AM645" s="169">
        <f t="shared" si="103"/>
        <v>4.333333333333333</v>
      </c>
    </row>
    <row r="646" spans="1:39" ht="17.399999999999999" x14ac:dyDescent="0.3">
      <c r="A646" s="210">
        <v>7</v>
      </c>
      <c r="B646" s="170" t="s">
        <v>51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105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106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107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104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101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102"/>
        <v>10</v>
      </c>
      <c r="AH646" s="135">
        <v>10</v>
      </c>
      <c r="AI646" s="135">
        <v>8</v>
      </c>
      <c r="AJ646" s="135">
        <v>8</v>
      </c>
      <c r="AK646" s="135"/>
      <c r="AL646" s="135"/>
      <c r="AM646" s="169">
        <f t="shared" si="103"/>
        <v>8.6666666666666661</v>
      </c>
    </row>
    <row r="647" spans="1:39" ht="17.399999999999999" x14ac:dyDescent="0.3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105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106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107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104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101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102"/>
        <v>12</v>
      </c>
      <c r="AH647" s="135">
        <v>12</v>
      </c>
      <c r="AI647" s="135">
        <v>12</v>
      </c>
      <c r="AJ647" s="135">
        <v>12</v>
      </c>
      <c r="AK647" s="135"/>
      <c r="AL647" s="135"/>
      <c r="AM647" s="169">
        <f t="shared" si="103"/>
        <v>12</v>
      </c>
    </row>
    <row r="648" spans="1:39" ht="17.399999999999999" x14ac:dyDescent="0.3">
      <c r="A648" s="210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105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106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107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104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101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102"/>
        <v>14</v>
      </c>
      <c r="AH648" s="135">
        <v>15</v>
      </c>
      <c r="AI648" s="135">
        <v>15</v>
      </c>
      <c r="AJ648" s="135">
        <v>15</v>
      </c>
      <c r="AK648" s="135"/>
      <c r="AL648" s="135"/>
      <c r="AM648" s="169">
        <f t="shared" si="103"/>
        <v>15</v>
      </c>
    </row>
    <row r="649" spans="1:39" ht="17.399999999999999" x14ac:dyDescent="0.3">
      <c r="A649" s="210">
        <v>10</v>
      </c>
      <c r="B649" s="170" t="s">
        <v>132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105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106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107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104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101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102"/>
        <v>15</v>
      </c>
      <c r="AH649" s="135">
        <v>16</v>
      </c>
      <c r="AI649" s="135">
        <v>16</v>
      </c>
      <c r="AJ649" s="135">
        <v>16</v>
      </c>
      <c r="AK649" s="135"/>
      <c r="AL649" s="135"/>
      <c r="AM649" s="169">
        <f t="shared" si="103"/>
        <v>16</v>
      </c>
    </row>
    <row r="650" spans="1:39" ht="17.399999999999999" x14ac:dyDescent="0.3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105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106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107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104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101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102"/>
        <v>70</v>
      </c>
      <c r="AH650" s="135">
        <v>70</v>
      </c>
      <c r="AI650" s="135">
        <v>70</v>
      </c>
      <c r="AJ650" s="135">
        <v>70</v>
      </c>
      <c r="AK650" s="135"/>
      <c r="AL650" s="135"/>
      <c r="AM650" s="169">
        <f t="shared" si="103"/>
        <v>70</v>
      </c>
    </row>
    <row r="651" spans="1:39" ht="17.399999999999999" x14ac:dyDescent="0.3">
      <c r="A651" s="210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105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106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107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104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101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102"/>
        <v>80</v>
      </c>
      <c r="AH651" s="135">
        <v>80</v>
      </c>
      <c r="AI651" s="135">
        <v>80</v>
      </c>
      <c r="AJ651" s="135">
        <v>80</v>
      </c>
      <c r="AK651" s="135"/>
      <c r="AL651" s="135"/>
      <c r="AM651" s="169">
        <f t="shared" si="103"/>
        <v>80</v>
      </c>
    </row>
    <row r="652" spans="1:39" ht="17.399999999999999" x14ac:dyDescent="0.3">
      <c r="A652" s="210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105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106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107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104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101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102"/>
        <v>6.6</v>
      </c>
      <c r="AH652" s="135">
        <v>6.6</v>
      </c>
      <c r="AI652" s="135">
        <v>6.6</v>
      </c>
      <c r="AJ652" s="135">
        <v>6.6</v>
      </c>
      <c r="AK652" s="135"/>
      <c r="AL652" s="135"/>
      <c r="AM652" s="169">
        <f t="shared" si="103"/>
        <v>6.5999999999999988</v>
      </c>
    </row>
    <row r="653" spans="1:39" ht="17.399999999999999" x14ac:dyDescent="0.3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105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106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107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104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101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102"/>
        <v>10</v>
      </c>
      <c r="AH653" s="135">
        <v>9</v>
      </c>
      <c r="AI653" s="135">
        <v>8.3000000000000007</v>
      </c>
      <c r="AJ653" s="135">
        <v>8.3000000000000007</v>
      </c>
      <c r="AK653" s="135"/>
      <c r="AL653" s="135"/>
      <c r="AM653" s="169">
        <f t="shared" si="103"/>
        <v>8.5333333333333332</v>
      </c>
    </row>
    <row r="654" spans="1:39" ht="17.399999999999999" x14ac:dyDescent="0.3">
      <c r="A654" s="210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105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106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107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104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101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102"/>
        <v>12.5</v>
      </c>
      <c r="AH654" s="135">
        <v>11</v>
      </c>
      <c r="AI654" s="135">
        <v>11.5</v>
      </c>
      <c r="AJ654" s="135">
        <v>11</v>
      </c>
      <c r="AK654" s="135"/>
      <c r="AL654" s="135"/>
      <c r="AM654" s="169">
        <f t="shared" si="103"/>
        <v>11.166666666666666</v>
      </c>
    </row>
    <row r="655" spans="1:39" ht="17.399999999999999" x14ac:dyDescent="0.3">
      <c r="A655" s="210">
        <v>16</v>
      </c>
      <c r="B655" s="170" t="s">
        <v>52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105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106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107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104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101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102"/>
        <v>40</v>
      </c>
      <c r="AH655" s="135">
        <v>40</v>
      </c>
      <c r="AI655" s="135">
        <v>40</v>
      </c>
      <c r="AJ655" s="135">
        <v>40</v>
      </c>
      <c r="AK655" s="135"/>
      <c r="AL655" s="135"/>
      <c r="AM655" s="169">
        <f t="shared" si="103"/>
        <v>40</v>
      </c>
    </row>
    <row r="656" spans="1:39" ht="17.399999999999999" x14ac:dyDescent="0.3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105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106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107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104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101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102"/>
        <v>45</v>
      </c>
      <c r="AH656" s="135">
        <v>45</v>
      </c>
      <c r="AI656" s="135">
        <v>45</v>
      </c>
      <c r="AJ656" s="135">
        <v>45</v>
      </c>
      <c r="AK656" s="135"/>
      <c r="AL656" s="135"/>
      <c r="AM656" s="169">
        <f t="shared" si="103"/>
        <v>45</v>
      </c>
    </row>
    <row r="657" spans="1:39" ht="17.399999999999999" x14ac:dyDescent="0.3">
      <c r="A657" s="210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105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106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107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104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101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102"/>
        <v>5.8</v>
      </c>
      <c r="AH657" s="135">
        <v>5.8</v>
      </c>
      <c r="AI657" s="135">
        <v>5.8</v>
      </c>
      <c r="AJ657" s="135">
        <v>5.8</v>
      </c>
      <c r="AK657" s="135"/>
      <c r="AL657" s="135"/>
      <c r="AM657" s="169">
        <f t="shared" si="103"/>
        <v>5.8</v>
      </c>
    </row>
    <row r="658" spans="1:39" ht="17.399999999999999" x14ac:dyDescent="0.3">
      <c r="A658" s="210">
        <v>19</v>
      </c>
      <c r="B658" s="170" t="s">
        <v>141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105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106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107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104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101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102"/>
        <v>5</v>
      </c>
      <c r="AH658" s="135">
        <v>5</v>
      </c>
      <c r="AI658" s="135">
        <v>4.8</v>
      </c>
      <c r="AJ658" s="135">
        <v>4.8</v>
      </c>
      <c r="AK658" s="135"/>
      <c r="AL658" s="135"/>
      <c r="AM658" s="169">
        <f t="shared" si="103"/>
        <v>4.8666666666666671</v>
      </c>
    </row>
    <row r="659" spans="1:39" ht="17.399999999999999" x14ac:dyDescent="0.3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105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106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107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104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101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102"/>
        <v>4.5</v>
      </c>
      <c r="AH659" s="135">
        <v>4.5</v>
      </c>
      <c r="AI659" s="135">
        <v>3</v>
      </c>
      <c r="AJ659" s="135">
        <v>3</v>
      </c>
      <c r="AK659" s="135"/>
      <c r="AL659" s="135"/>
      <c r="AM659" s="169">
        <f t="shared" si="103"/>
        <v>3.5</v>
      </c>
    </row>
    <row r="660" spans="1:39" ht="17.399999999999999" x14ac:dyDescent="0.3">
      <c r="A660" s="210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105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106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107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104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101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102"/>
        <v>22</v>
      </c>
      <c r="AH660" s="135">
        <v>22</v>
      </c>
      <c r="AI660" s="135">
        <v>22</v>
      </c>
      <c r="AJ660" s="135">
        <v>22</v>
      </c>
      <c r="AK660" s="135"/>
      <c r="AL660" s="135"/>
      <c r="AM660" s="169">
        <f t="shared" si="103"/>
        <v>22</v>
      </c>
    </row>
    <row r="661" spans="1:39" ht="17.399999999999999" x14ac:dyDescent="0.3">
      <c r="A661" s="210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105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106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107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104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101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102"/>
        <v>20</v>
      </c>
      <c r="AH661" s="135">
        <v>20</v>
      </c>
      <c r="AI661" s="135">
        <v>20</v>
      </c>
      <c r="AJ661" s="135">
        <v>20</v>
      </c>
      <c r="AK661" s="135"/>
      <c r="AL661" s="135"/>
      <c r="AM661" s="169">
        <f t="shared" si="103"/>
        <v>20</v>
      </c>
    </row>
    <row r="662" spans="1:39" ht="17.399999999999999" x14ac:dyDescent="0.3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105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106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107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104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101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102"/>
        <v>14</v>
      </c>
      <c r="AH662" s="135">
        <v>14</v>
      </c>
      <c r="AI662" s="135">
        <v>14</v>
      </c>
      <c r="AJ662" s="135">
        <v>14</v>
      </c>
      <c r="AK662" s="135"/>
      <c r="AL662" s="135"/>
      <c r="AM662" s="169">
        <f t="shared" si="103"/>
        <v>14</v>
      </c>
    </row>
    <row r="663" spans="1:39" ht="34.799999999999997" x14ac:dyDescent="0.3">
      <c r="A663" s="210">
        <v>24</v>
      </c>
      <c r="B663" s="188" t="s">
        <v>122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105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106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107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104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101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102"/>
        <v>3.7</v>
      </c>
      <c r="AH663" s="135">
        <v>3.7</v>
      </c>
      <c r="AI663" s="135">
        <v>3.7</v>
      </c>
      <c r="AJ663" s="135">
        <v>3.5</v>
      </c>
      <c r="AK663" s="135"/>
      <c r="AL663" s="135"/>
      <c r="AM663" s="169">
        <f t="shared" si="103"/>
        <v>3.6333333333333333</v>
      </c>
    </row>
    <row r="664" spans="1:39" ht="34.799999999999997" x14ac:dyDescent="0.3">
      <c r="A664" s="210">
        <v>25</v>
      </c>
      <c r="B664" s="188" t="s">
        <v>135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105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106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107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104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101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102"/>
        <v>3</v>
      </c>
      <c r="AH664" s="135">
        <v>3</v>
      </c>
      <c r="AI664" s="135">
        <v>3</v>
      </c>
      <c r="AJ664" s="135">
        <v>2.5</v>
      </c>
      <c r="AK664" s="135"/>
      <c r="AL664" s="135"/>
      <c r="AM664" s="169">
        <f t="shared" si="103"/>
        <v>2.8333333333333335</v>
      </c>
    </row>
    <row r="665" spans="1:39" ht="17.399999999999999" x14ac:dyDescent="0.3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105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106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107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104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101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102"/>
        <v>40</v>
      </c>
      <c r="AH665" s="135">
        <v>40</v>
      </c>
      <c r="AI665" s="135">
        <v>40</v>
      </c>
      <c r="AJ665" s="135">
        <v>40</v>
      </c>
      <c r="AK665" s="135"/>
      <c r="AL665" s="135"/>
      <c r="AM665" s="169">
        <f t="shared" si="103"/>
        <v>40</v>
      </c>
    </row>
    <row r="666" spans="1:39" ht="17.399999999999999" x14ac:dyDescent="0.3">
      <c r="A666" s="210">
        <v>27</v>
      </c>
      <c r="B666" s="170" t="s">
        <v>131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105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106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107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104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101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102"/>
        <v>5.9499999999999993</v>
      </c>
      <c r="AH666" s="148">
        <v>5.5</v>
      </c>
      <c r="AI666" s="148">
        <v>5.5</v>
      </c>
      <c r="AJ666" s="148">
        <v>5.7</v>
      </c>
      <c r="AK666" s="148"/>
      <c r="AL666" s="148"/>
      <c r="AM666" s="169">
        <f t="shared" si="103"/>
        <v>5.5666666666666664</v>
      </c>
    </row>
    <row r="667" spans="1:39" ht="17.399999999999999" x14ac:dyDescent="0.3">
      <c r="A667" s="210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105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106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107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104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101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102"/>
        <v>10.1</v>
      </c>
      <c r="AH667" s="135">
        <v>10.1</v>
      </c>
      <c r="AI667" s="135">
        <v>10.1</v>
      </c>
      <c r="AJ667" s="135">
        <v>10.1</v>
      </c>
      <c r="AK667" s="135"/>
      <c r="AL667" s="135"/>
      <c r="AM667" s="169">
        <f t="shared" si="103"/>
        <v>10.1</v>
      </c>
    </row>
    <row r="668" spans="1:39" ht="17.399999999999999" x14ac:dyDescent="0.3">
      <c r="A668" s="209">
        <v>29</v>
      </c>
      <c r="B668" s="170" t="s">
        <v>134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105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106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107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104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101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102"/>
        <v>10.8</v>
      </c>
      <c r="AH668" s="135">
        <v>10.8</v>
      </c>
      <c r="AI668" s="135">
        <v>10.8</v>
      </c>
      <c r="AJ668" s="135">
        <v>10.6</v>
      </c>
      <c r="AK668" s="135"/>
      <c r="AL668" s="135"/>
      <c r="AM668" s="169">
        <f t="shared" si="103"/>
        <v>10.733333333333334</v>
      </c>
    </row>
    <row r="669" spans="1:39" ht="69.599999999999994" x14ac:dyDescent="0.3">
      <c r="A669" s="211"/>
      <c r="B669" s="189" t="s">
        <v>54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</row>
    <row r="670" spans="1:39" ht="17.399999999999999" x14ac:dyDescent="0.3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105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106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107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104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/>
      <c r="AL670" s="141"/>
      <c r="AM670" s="169">
        <f>AVERAGE(AH670:AL670)</f>
        <v>10.616666666666667</v>
      </c>
    </row>
    <row r="671" spans="1:39" x14ac:dyDescent="0.35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105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106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107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104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/>
      <c r="AL671" s="135"/>
      <c r="AM671" s="169">
        <f>AVERAGE(AH671:AL671)</f>
        <v>10.716666666666667</v>
      </c>
    </row>
    <row r="672" spans="1:39" ht="17.399999999999999" x14ac:dyDescent="0.3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39" ht="17.399999999999999" x14ac:dyDescent="0.3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39" x14ac:dyDescent="0.35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6" spans="1:39" ht="17.399999999999999" x14ac:dyDescent="0.3">
      <c r="A676" s="256" t="s">
        <v>46</v>
      </c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  <c r="AC676" s="256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</row>
    <row r="677" spans="1:39" x14ac:dyDescent="0.35">
      <c r="A677" s="217"/>
      <c r="B677" s="197"/>
      <c r="C677" s="253" t="s">
        <v>38</v>
      </c>
      <c r="D677" s="254"/>
      <c r="E677" s="254"/>
      <c r="F677" s="254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  <c r="AM677" s="255"/>
    </row>
    <row r="678" spans="1:39" ht="18.75" customHeight="1" x14ac:dyDescent="0.35">
      <c r="A678" s="218"/>
      <c r="B678" s="198"/>
      <c r="C678" s="247" t="s">
        <v>140</v>
      </c>
      <c r="D678" s="248"/>
      <c r="E678" s="248"/>
      <c r="F678" s="250"/>
      <c r="G678" s="245" t="s">
        <v>124</v>
      </c>
      <c r="H678" s="243" t="s">
        <v>140</v>
      </c>
      <c r="I678" s="244"/>
      <c r="J678" s="244"/>
      <c r="K678" s="249"/>
      <c r="L678" s="245" t="s">
        <v>124</v>
      </c>
      <c r="M678" s="243" t="s">
        <v>140</v>
      </c>
      <c r="N678" s="244"/>
      <c r="O678" s="244"/>
      <c r="P678" s="249"/>
      <c r="Q678" s="245" t="s">
        <v>124</v>
      </c>
      <c r="R678" s="247" t="s">
        <v>140</v>
      </c>
      <c r="S678" s="248"/>
      <c r="T678" s="248"/>
      <c r="U678" s="248"/>
      <c r="V678" s="250"/>
      <c r="W678" s="245" t="s">
        <v>124</v>
      </c>
      <c r="X678" s="247" t="s">
        <v>140</v>
      </c>
      <c r="Y678" s="248"/>
      <c r="Z678" s="248"/>
      <c r="AA678" s="248"/>
      <c r="AB678" s="245" t="s">
        <v>124</v>
      </c>
      <c r="AC678" s="243" t="s">
        <v>140</v>
      </c>
      <c r="AD678" s="244"/>
      <c r="AE678" s="244"/>
      <c r="AF678" s="244"/>
      <c r="AG678" s="245" t="s">
        <v>124</v>
      </c>
      <c r="AH678" s="243" t="s">
        <v>140</v>
      </c>
      <c r="AI678" s="244"/>
      <c r="AJ678" s="244"/>
      <c r="AK678" s="244"/>
      <c r="AL678" s="244"/>
      <c r="AM678" s="245" t="s">
        <v>124</v>
      </c>
    </row>
    <row r="679" spans="1:39" x14ac:dyDescent="0.35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46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46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46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46"/>
      <c r="X679" s="144" t="str">
        <f>X12</f>
        <v>6.05</v>
      </c>
      <c r="Y679" s="144" t="str">
        <f>Y12</f>
        <v>13.05</v>
      </c>
      <c r="Z679" s="138" t="s">
        <v>283</v>
      </c>
      <c r="AA679" s="138" t="s">
        <v>284</v>
      </c>
      <c r="AB679" s="246"/>
      <c r="AC679" s="138" t="s">
        <v>285</v>
      </c>
      <c r="AD679" s="138" t="s">
        <v>286</v>
      </c>
      <c r="AE679" s="138" t="s">
        <v>293</v>
      </c>
      <c r="AF679" s="138" t="s">
        <v>287</v>
      </c>
      <c r="AG679" s="246"/>
      <c r="AH679" s="138" t="s">
        <v>288</v>
      </c>
      <c r="AI679" s="138" t="s">
        <v>289</v>
      </c>
      <c r="AJ679" s="138" t="s">
        <v>290</v>
      </c>
      <c r="AK679" s="138" t="s">
        <v>291</v>
      </c>
      <c r="AL679" s="138" t="s">
        <v>292</v>
      </c>
      <c r="AM679" s="246"/>
    </row>
    <row r="680" spans="1:39" ht="17.399999999999999" x14ac:dyDescent="0.3">
      <c r="A680" s="251">
        <v>1</v>
      </c>
      <c r="B680" s="191" t="s">
        <v>163</v>
      </c>
      <c r="C680" s="144"/>
      <c r="D680" s="144"/>
      <c r="E680" s="144"/>
      <c r="F680" s="144"/>
      <c r="G680" s="176"/>
      <c r="H680" s="144"/>
      <c r="I680" s="144"/>
      <c r="J680" s="144"/>
      <c r="K680" s="144"/>
      <c r="L680" s="176"/>
      <c r="M680" s="144"/>
      <c r="N680" s="144"/>
      <c r="O680" s="144"/>
      <c r="P680" s="144"/>
      <c r="Q680" s="176"/>
      <c r="R680" s="144"/>
      <c r="S680" s="144"/>
      <c r="T680" s="144"/>
      <c r="U680" s="144"/>
      <c r="V680" s="144"/>
      <c r="W680" s="176"/>
      <c r="X680" s="144"/>
      <c r="Y680" s="135">
        <v>6</v>
      </c>
      <c r="Z680" s="135">
        <v>5</v>
      </c>
      <c r="AA680" s="135">
        <v>4</v>
      </c>
      <c r="AB680" s="169">
        <f t="shared" ref="AB680:AB710" si="108">AVERAGE(X680:AA680)</f>
        <v>5</v>
      </c>
      <c r="AC680" s="144"/>
      <c r="AD680" s="135"/>
      <c r="AE680" s="135"/>
      <c r="AF680" s="135"/>
      <c r="AG680" s="238" t="e">
        <f t="shared" ref="AG680:AG710" si="109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110">AVERAGE(AH680:AL680)</f>
        <v>#DIV/0!</v>
      </c>
    </row>
    <row r="681" spans="1:39" ht="17.399999999999999" x14ac:dyDescent="0.3">
      <c r="A681" s="252"/>
      <c r="B681" s="191" t="s">
        <v>57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111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108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109"/>
        <v>3.625</v>
      </c>
      <c r="AH681" s="135">
        <v>3.5</v>
      </c>
      <c r="AI681" s="135">
        <v>3.5</v>
      </c>
      <c r="AJ681" s="135">
        <v>4</v>
      </c>
      <c r="AK681" s="135"/>
      <c r="AL681" s="135"/>
      <c r="AM681" s="169">
        <f t="shared" si="110"/>
        <v>3.6666666666666665</v>
      </c>
    </row>
    <row r="682" spans="1:39" ht="17.399999999999999" x14ac:dyDescent="0.3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112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113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114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111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108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109"/>
        <v>2.375</v>
      </c>
      <c r="AH682" s="135">
        <v>1.8</v>
      </c>
      <c r="AI682" s="135">
        <v>1.8</v>
      </c>
      <c r="AJ682" s="135">
        <v>3</v>
      </c>
      <c r="AK682" s="135"/>
      <c r="AL682" s="135"/>
      <c r="AM682" s="169">
        <f t="shared" si="110"/>
        <v>2.1999999999999997</v>
      </c>
    </row>
    <row r="683" spans="1:39" ht="17.399999999999999" x14ac:dyDescent="0.3">
      <c r="A683" s="251">
        <v>3</v>
      </c>
      <c r="B683" s="170" t="s">
        <v>155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111"/>
        <v>2</v>
      </c>
      <c r="X683" s="135"/>
      <c r="Y683" s="135"/>
      <c r="Z683" s="135"/>
      <c r="AA683" s="135"/>
      <c r="AB683" s="238" t="e">
        <f t="shared" si="108"/>
        <v>#DIV/0!</v>
      </c>
      <c r="AC683" s="135"/>
      <c r="AD683" s="135"/>
      <c r="AE683" s="135"/>
      <c r="AF683" s="135"/>
      <c r="AG683" s="238" t="e">
        <f t="shared" si="109"/>
        <v>#DIV/0!</v>
      </c>
      <c r="AH683" s="135"/>
      <c r="AI683" s="135"/>
      <c r="AJ683" s="135"/>
      <c r="AK683" s="135"/>
      <c r="AL683" s="135"/>
      <c r="AM683" s="238" t="e">
        <f t="shared" si="110"/>
        <v>#DIV/0!</v>
      </c>
    </row>
    <row r="684" spans="1:39" ht="17.399999999999999" x14ac:dyDescent="0.3">
      <c r="A684" s="252"/>
      <c r="B684" s="170" t="s">
        <v>56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112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113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114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111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108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109"/>
        <v>1.2749999999999999</v>
      </c>
      <c r="AH684" s="135">
        <v>1.8</v>
      </c>
      <c r="AI684" s="135">
        <v>1.8</v>
      </c>
      <c r="AJ684" s="135">
        <v>1.8</v>
      </c>
      <c r="AK684" s="135"/>
      <c r="AL684" s="135"/>
      <c r="AM684" s="169">
        <f t="shared" si="110"/>
        <v>1.8</v>
      </c>
    </row>
    <row r="685" spans="1:39" ht="17.399999999999999" x14ac:dyDescent="0.3">
      <c r="A685" s="210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112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113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114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111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108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109"/>
        <v>2.625</v>
      </c>
      <c r="AH685" s="135">
        <v>3.3</v>
      </c>
      <c r="AI685" s="135">
        <v>3.3</v>
      </c>
      <c r="AJ685" s="135">
        <v>3</v>
      </c>
      <c r="AK685" s="135"/>
      <c r="AL685" s="135"/>
      <c r="AM685" s="169">
        <f t="shared" si="110"/>
        <v>3.1999999999999997</v>
      </c>
    </row>
    <row r="686" spans="1:39" ht="17.399999999999999" x14ac:dyDescent="0.3">
      <c r="A686" s="209">
        <v>5</v>
      </c>
      <c r="B686" s="170" t="s">
        <v>49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112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113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114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111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108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109"/>
        <v>7.75</v>
      </c>
      <c r="AH686" s="135">
        <v>3</v>
      </c>
      <c r="AI686" s="135">
        <v>2.5</v>
      </c>
      <c r="AJ686" s="135">
        <v>3</v>
      </c>
      <c r="AK686" s="135"/>
      <c r="AL686" s="135"/>
      <c r="AM686" s="169">
        <f t="shared" si="110"/>
        <v>2.8333333333333335</v>
      </c>
    </row>
    <row r="687" spans="1:39" ht="17.399999999999999" x14ac:dyDescent="0.3">
      <c r="A687" s="210">
        <v>6</v>
      </c>
      <c r="B687" s="170" t="s">
        <v>48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112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113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114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111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108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109"/>
        <v>4</v>
      </c>
      <c r="AH687" s="135">
        <v>4</v>
      </c>
      <c r="AI687" s="135">
        <v>4</v>
      </c>
      <c r="AJ687" s="135">
        <v>7</v>
      </c>
      <c r="AK687" s="135"/>
      <c r="AL687" s="135"/>
      <c r="AM687" s="169">
        <f t="shared" si="110"/>
        <v>5</v>
      </c>
    </row>
    <row r="688" spans="1:39" ht="17.399999999999999" x14ac:dyDescent="0.3">
      <c r="A688" s="210">
        <v>7</v>
      </c>
      <c r="B688" s="170" t="s">
        <v>51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112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113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114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111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108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109"/>
        <v>15</v>
      </c>
      <c r="AH688" s="135">
        <v>3.5</v>
      </c>
      <c r="AI688" s="135">
        <v>4</v>
      </c>
      <c r="AJ688" s="135">
        <v>5</v>
      </c>
      <c r="AK688" s="135"/>
      <c r="AL688" s="135"/>
      <c r="AM688" s="169">
        <f t="shared" si="110"/>
        <v>4.166666666666667</v>
      </c>
    </row>
    <row r="689" spans="1:39" ht="17.399999999999999" x14ac:dyDescent="0.3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112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113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114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111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108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109"/>
        <v>15</v>
      </c>
      <c r="AH689" s="135">
        <v>15</v>
      </c>
      <c r="AI689" s="135">
        <v>15</v>
      </c>
      <c r="AJ689" s="135">
        <v>15</v>
      </c>
      <c r="AK689" s="135"/>
      <c r="AL689" s="135"/>
      <c r="AM689" s="169">
        <f t="shared" si="110"/>
        <v>15</v>
      </c>
    </row>
    <row r="690" spans="1:39" ht="17.399999999999999" x14ac:dyDescent="0.3">
      <c r="A690" s="210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112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113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114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111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108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109"/>
        <v>12</v>
      </c>
      <c r="AH690" s="135">
        <v>12</v>
      </c>
      <c r="AI690" s="135">
        <v>12</v>
      </c>
      <c r="AJ690" s="135">
        <v>12</v>
      </c>
      <c r="AK690" s="135"/>
      <c r="AL690" s="135"/>
      <c r="AM690" s="169">
        <f t="shared" si="110"/>
        <v>12</v>
      </c>
    </row>
    <row r="691" spans="1:39" ht="17.399999999999999" x14ac:dyDescent="0.3">
      <c r="A691" s="210">
        <v>10</v>
      </c>
      <c r="B691" s="170" t="s">
        <v>132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112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113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114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111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108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109"/>
        <v>14</v>
      </c>
      <c r="AH691" s="135">
        <v>14</v>
      </c>
      <c r="AI691" s="135">
        <v>14</v>
      </c>
      <c r="AJ691" s="135">
        <v>14</v>
      </c>
      <c r="AK691" s="135"/>
      <c r="AL691" s="135"/>
      <c r="AM691" s="169">
        <f t="shared" si="110"/>
        <v>14</v>
      </c>
    </row>
    <row r="692" spans="1:39" ht="17.399999999999999" x14ac:dyDescent="0.3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112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113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114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111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108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109"/>
        <v>74</v>
      </c>
      <c r="AH692" s="135">
        <v>75</v>
      </c>
      <c r="AI692" s="135">
        <v>75</v>
      </c>
      <c r="AJ692" s="135">
        <v>75</v>
      </c>
      <c r="AK692" s="135"/>
      <c r="AL692" s="135"/>
      <c r="AM692" s="169">
        <f t="shared" si="110"/>
        <v>75</v>
      </c>
    </row>
    <row r="693" spans="1:39" ht="17.399999999999999" x14ac:dyDescent="0.3">
      <c r="A693" s="210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112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113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114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111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108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109"/>
        <v>78</v>
      </c>
      <c r="AH693" s="135">
        <v>78</v>
      </c>
      <c r="AI693" s="135">
        <v>78</v>
      </c>
      <c r="AJ693" s="135">
        <v>78</v>
      </c>
      <c r="AK693" s="135"/>
      <c r="AL693" s="135"/>
      <c r="AM693" s="169">
        <f t="shared" si="110"/>
        <v>78</v>
      </c>
    </row>
    <row r="694" spans="1:39" ht="17.399999999999999" x14ac:dyDescent="0.3">
      <c r="A694" s="210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112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113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114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111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108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109"/>
        <v>6</v>
      </c>
      <c r="AH694" s="135">
        <v>6</v>
      </c>
      <c r="AI694" s="135">
        <v>6</v>
      </c>
      <c r="AJ694" s="135">
        <v>6</v>
      </c>
      <c r="AK694" s="135"/>
      <c r="AL694" s="135"/>
      <c r="AM694" s="169">
        <f t="shared" si="110"/>
        <v>6</v>
      </c>
    </row>
    <row r="695" spans="1:39" ht="17.399999999999999" x14ac:dyDescent="0.3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112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113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114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111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108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109"/>
        <v>9.75</v>
      </c>
      <c r="AH695" s="135">
        <v>9</v>
      </c>
      <c r="AI695" s="135">
        <v>9</v>
      </c>
      <c r="AJ695" s="135">
        <v>8</v>
      </c>
      <c r="AK695" s="135"/>
      <c r="AL695" s="135"/>
      <c r="AM695" s="169">
        <f t="shared" si="110"/>
        <v>8.6666666666666661</v>
      </c>
    </row>
    <row r="696" spans="1:39" ht="17.399999999999999" x14ac:dyDescent="0.3">
      <c r="A696" s="210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112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113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114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111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108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109"/>
        <v>11.75</v>
      </c>
      <c r="AH696" s="135">
        <v>12</v>
      </c>
      <c r="AI696" s="135">
        <v>11</v>
      </c>
      <c r="AJ696" s="135">
        <v>12</v>
      </c>
      <c r="AK696" s="135"/>
      <c r="AL696" s="135"/>
      <c r="AM696" s="169">
        <f t="shared" si="110"/>
        <v>11.666666666666666</v>
      </c>
    </row>
    <row r="697" spans="1:39" ht="17.399999999999999" x14ac:dyDescent="0.3">
      <c r="A697" s="210">
        <v>16</v>
      </c>
      <c r="B697" s="170" t="s">
        <v>52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112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113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114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111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108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109"/>
        <v>32</v>
      </c>
      <c r="AH697" s="135">
        <v>32</v>
      </c>
      <c r="AI697" s="135">
        <v>32</v>
      </c>
      <c r="AJ697" s="135">
        <v>32</v>
      </c>
      <c r="AK697" s="135"/>
      <c r="AL697" s="135"/>
      <c r="AM697" s="169">
        <f t="shared" si="110"/>
        <v>32</v>
      </c>
    </row>
    <row r="698" spans="1:39" ht="17.399999999999999" x14ac:dyDescent="0.3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112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113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114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111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108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109"/>
        <v>34</v>
      </c>
      <c r="AH698" s="135">
        <v>34</v>
      </c>
      <c r="AI698" s="135">
        <v>34</v>
      </c>
      <c r="AJ698" s="135">
        <v>34</v>
      </c>
      <c r="AK698" s="135"/>
      <c r="AL698" s="135"/>
      <c r="AM698" s="169">
        <f t="shared" si="110"/>
        <v>34</v>
      </c>
    </row>
    <row r="699" spans="1:39" ht="17.399999999999999" x14ac:dyDescent="0.3">
      <c r="A699" s="210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112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113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114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111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108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109"/>
        <v>5.7</v>
      </c>
      <c r="AH699" s="135">
        <v>5.7</v>
      </c>
      <c r="AI699" s="135">
        <v>5.7</v>
      </c>
      <c r="AJ699" s="135">
        <v>5.7</v>
      </c>
      <c r="AK699" s="135"/>
      <c r="AL699" s="135"/>
      <c r="AM699" s="169">
        <f t="shared" si="110"/>
        <v>5.7</v>
      </c>
    </row>
    <row r="700" spans="1:39" ht="17.399999999999999" x14ac:dyDescent="0.3">
      <c r="A700" s="210">
        <v>19</v>
      </c>
      <c r="B700" s="170" t="s">
        <v>141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112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113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114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111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108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109"/>
        <v>4.7</v>
      </c>
      <c r="AH700" s="135">
        <v>4.7</v>
      </c>
      <c r="AI700" s="135">
        <v>4.7</v>
      </c>
      <c r="AJ700" s="135">
        <v>4.7</v>
      </c>
      <c r="AK700" s="135"/>
      <c r="AL700" s="135"/>
      <c r="AM700" s="169">
        <f t="shared" si="110"/>
        <v>4.7</v>
      </c>
    </row>
    <row r="701" spans="1:39" ht="17.399999999999999" x14ac:dyDescent="0.3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112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113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114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111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108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109"/>
        <v>3.125</v>
      </c>
      <c r="AH701" s="135">
        <v>3.5</v>
      </c>
      <c r="AI701" s="135">
        <v>3.5</v>
      </c>
      <c r="AJ701" s="135">
        <v>3.5</v>
      </c>
      <c r="AK701" s="135"/>
      <c r="AL701" s="135"/>
      <c r="AM701" s="169">
        <f t="shared" si="110"/>
        <v>3.5</v>
      </c>
    </row>
    <row r="702" spans="1:39" ht="17.399999999999999" x14ac:dyDescent="0.3">
      <c r="A702" s="210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112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113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114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111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108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109"/>
        <v>18</v>
      </c>
      <c r="AH702" s="135">
        <v>18</v>
      </c>
      <c r="AI702" s="135">
        <v>18</v>
      </c>
      <c r="AJ702" s="135">
        <v>18</v>
      </c>
      <c r="AK702" s="135"/>
      <c r="AL702" s="135"/>
      <c r="AM702" s="169">
        <f t="shared" si="110"/>
        <v>18</v>
      </c>
    </row>
    <row r="703" spans="1:39" ht="17.399999999999999" x14ac:dyDescent="0.3">
      <c r="A703" s="210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112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113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114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111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108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109"/>
        <v>18</v>
      </c>
      <c r="AH703" s="135">
        <v>18</v>
      </c>
      <c r="AI703" s="135">
        <v>18</v>
      </c>
      <c r="AJ703" s="135">
        <v>18</v>
      </c>
      <c r="AK703" s="135"/>
      <c r="AL703" s="135"/>
      <c r="AM703" s="169">
        <f t="shared" si="110"/>
        <v>18</v>
      </c>
    </row>
    <row r="704" spans="1:39" ht="17.399999999999999" x14ac:dyDescent="0.3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112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113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114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111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108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109"/>
        <v>13</v>
      </c>
      <c r="AH704" s="135">
        <v>13</v>
      </c>
      <c r="AI704" s="135">
        <v>13</v>
      </c>
      <c r="AJ704" s="135">
        <v>13</v>
      </c>
      <c r="AK704" s="135"/>
      <c r="AL704" s="135"/>
      <c r="AM704" s="169">
        <f t="shared" si="110"/>
        <v>13</v>
      </c>
    </row>
    <row r="705" spans="1:39" ht="34.799999999999997" x14ac:dyDescent="0.3">
      <c r="A705" s="210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112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113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114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111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108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109"/>
        <v>3</v>
      </c>
      <c r="AH705" s="135">
        <v>3</v>
      </c>
      <c r="AI705" s="135">
        <v>3</v>
      </c>
      <c r="AJ705" s="135">
        <v>3</v>
      </c>
      <c r="AK705" s="135"/>
      <c r="AL705" s="135"/>
      <c r="AM705" s="169">
        <f t="shared" si="110"/>
        <v>3</v>
      </c>
    </row>
    <row r="706" spans="1:39" ht="34.799999999999997" x14ac:dyDescent="0.3">
      <c r="A706" s="210">
        <v>25</v>
      </c>
      <c r="B706" s="188" t="s">
        <v>135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112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113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114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111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108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109"/>
        <v>2</v>
      </c>
      <c r="AH706" s="135">
        <v>2</v>
      </c>
      <c r="AI706" s="135">
        <v>2</v>
      </c>
      <c r="AJ706" s="135">
        <v>2</v>
      </c>
      <c r="AK706" s="135"/>
      <c r="AL706" s="135"/>
      <c r="AM706" s="169">
        <f t="shared" si="110"/>
        <v>2</v>
      </c>
    </row>
    <row r="707" spans="1:39" ht="17.399999999999999" x14ac:dyDescent="0.3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112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113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114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111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108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109"/>
        <v>40</v>
      </c>
      <c r="AH707" s="135">
        <v>40</v>
      </c>
      <c r="AI707" s="135">
        <v>40</v>
      </c>
      <c r="AJ707" s="135">
        <v>40</v>
      </c>
      <c r="AK707" s="135"/>
      <c r="AL707" s="135"/>
      <c r="AM707" s="169">
        <f t="shared" si="110"/>
        <v>40</v>
      </c>
    </row>
    <row r="708" spans="1:39" ht="17.399999999999999" x14ac:dyDescent="0.3">
      <c r="A708" s="210">
        <v>27</v>
      </c>
      <c r="B708" s="170" t="s">
        <v>131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112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113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114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111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108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109"/>
        <v>6.05</v>
      </c>
      <c r="AH708" s="135">
        <v>5.4</v>
      </c>
      <c r="AI708" s="135">
        <v>5.7</v>
      </c>
      <c r="AJ708" s="135">
        <v>6.5</v>
      </c>
      <c r="AK708" s="135"/>
      <c r="AL708" s="135"/>
      <c r="AM708" s="169">
        <f t="shared" si="110"/>
        <v>5.8666666666666671</v>
      </c>
    </row>
    <row r="709" spans="1:39" ht="17.399999999999999" x14ac:dyDescent="0.3">
      <c r="A709" s="210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112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113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114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111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108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109"/>
        <v>10</v>
      </c>
      <c r="AH709" s="135">
        <v>10</v>
      </c>
      <c r="AI709" s="135">
        <v>10</v>
      </c>
      <c r="AJ709" s="135">
        <v>10</v>
      </c>
      <c r="AK709" s="135"/>
      <c r="AL709" s="135"/>
      <c r="AM709" s="169">
        <f t="shared" si="110"/>
        <v>10</v>
      </c>
    </row>
    <row r="710" spans="1:39" ht="17.399999999999999" x14ac:dyDescent="0.3">
      <c r="A710" s="209">
        <v>29</v>
      </c>
      <c r="B710" s="170" t="s">
        <v>134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112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113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114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111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108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109"/>
        <v>11.3</v>
      </c>
      <c r="AH710" s="135">
        <v>10.8</v>
      </c>
      <c r="AI710" s="135">
        <v>11.5</v>
      </c>
      <c r="AJ710" s="135">
        <v>11</v>
      </c>
      <c r="AK710" s="135"/>
      <c r="AL710" s="135"/>
      <c r="AM710" s="169">
        <f t="shared" si="110"/>
        <v>11.1</v>
      </c>
    </row>
    <row r="711" spans="1:39" ht="69.599999999999994" x14ac:dyDescent="0.3">
      <c r="A711" s="211"/>
      <c r="B711" s="189" t="s">
        <v>54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</row>
    <row r="712" spans="1:39" ht="17.399999999999999" x14ac:dyDescent="0.3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112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113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114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111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/>
      <c r="AL712" s="141"/>
      <c r="AM712" s="169">
        <f>AVERAGE(AH712:AL712)</f>
        <v>10.616666666666667</v>
      </c>
    </row>
    <row r="713" spans="1:39" x14ac:dyDescent="0.35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112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113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114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111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/>
      <c r="AL713" s="135"/>
      <c r="AM713" s="169">
        <f>AVERAGE(AH713:AL713)</f>
        <v>10.716666666666667</v>
      </c>
    </row>
    <row r="714" spans="1:39" x14ac:dyDescent="0.35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39" x14ac:dyDescent="0.35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39" x14ac:dyDescent="0.35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39" ht="17.399999999999999" x14ac:dyDescent="0.3">
      <c r="A717" s="256" t="s">
        <v>46</v>
      </c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  <c r="AC717" s="256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</row>
    <row r="718" spans="1:39" x14ac:dyDescent="0.35">
      <c r="A718" s="217"/>
      <c r="B718" s="197"/>
      <c r="C718" s="253" t="s">
        <v>42</v>
      </c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5"/>
    </row>
    <row r="719" spans="1:39" ht="18.75" customHeight="1" x14ac:dyDescent="0.35">
      <c r="A719" s="218"/>
      <c r="B719" s="198"/>
      <c r="C719" s="247" t="s">
        <v>140</v>
      </c>
      <c r="D719" s="248"/>
      <c r="E719" s="248"/>
      <c r="F719" s="250"/>
      <c r="G719" s="245" t="s">
        <v>124</v>
      </c>
      <c r="H719" s="243" t="s">
        <v>140</v>
      </c>
      <c r="I719" s="244"/>
      <c r="J719" s="244"/>
      <c r="K719" s="249"/>
      <c r="L719" s="245" t="s">
        <v>124</v>
      </c>
      <c r="M719" s="243" t="s">
        <v>140</v>
      </c>
      <c r="N719" s="244"/>
      <c r="O719" s="244"/>
      <c r="P719" s="249"/>
      <c r="Q719" s="245" t="s">
        <v>124</v>
      </c>
      <c r="R719" s="247" t="s">
        <v>140</v>
      </c>
      <c r="S719" s="248"/>
      <c r="T719" s="248"/>
      <c r="U719" s="248"/>
      <c r="V719" s="250"/>
      <c r="W719" s="245" t="s">
        <v>124</v>
      </c>
      <c r="X719" s="247" t="s">
        <v>140</v>
      </c>
      <c r="Y719" s="248"/>
      <c r="Z719" s="248"/>
      <c r="AA719" s="248"/>
      <c r="AB719" s="245" t="s">
        <v>124</v>
      </c>
      <c r="AC719" s="243" t="s">
        <v>140</v>
      </c>
      <c r="AD719" s="244"/>
      <c r="AE719" s="244"/>
      <c r="AF719" s="244"/>
      <c r="AG719" s="245" t="s">
        <v>124</v>
      </c>
      <c r="AH719" s="243" t="s">
        <v>140</v>
      </c>
      <c r="AI719" s="244"/>
      <c r="AJ719" s="244"/>
      <c r="AK719" s="244"/>
      <c r="AL719" s="244"/>
      <c r="AM719" s="245" t="s">
        <v>124</v>
      </c>
    </row>
    <row r="720" spans="1:39" x14ac:dyDescent="0.35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46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46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46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46"/>
      <c r="X720" s="144" t="str">
        <f>X12</f>
        <v>6.05</v>
      </c>
      <c r="Y720" s="144" t="str">
        <f>Y12</f>
        <v>13.05</v>
      </c>
      <c r="Z720" s="138" t="s">
        <v>283</v>
      </c>
      <c r="AA720" s="138" t="s">
        <v>284</v>
      </c>
      <c r="AB720" s="246"/>
      <c r="AC720" s="138" t="s">
        <v>285</v>
      </c>
      <c r="AD720" s="138" t="s">
        <v>286</v>
      </c>
      <c r="AE720" s="138" t="s">
        <v>293</v>
      </c>
      <c r="AF720" s="138" t="s">
        <v>287</v>
      </c>
      <c r="AG720" s="246"/>
      <c r="AH720" s="138" t="s">
        <v>288</v>
      </c>
      <c r="AI720" s="138" t="s">
        <v>289</v>
      </c>
      <c r="AJ720" s="138" t="s">
        <v>290</v>
      </c>
      <c r="AK720" s="138" t="s">
        <v>291</v>
      </c>
      <c r="AL720" s="138" t="s">
        <v>292</v>
      </c>
      <c r="AM720" s="246"/>
    </row>
    <row r="721" spans="1:39" ht="17.399999999999999" x14ac:dyDescent="0.3">
      <c r="A721" s="251">
        <v>1</v>
      </c>
      <c r="B721" s="191" t="s">
        <v>163</v>
      </c>
      <c r="C721" s="144"/>
      <c r="D721" s="144"/>
      <c r="E721" s="144"/>
      <c r="F721" s="144"/>
      <c r="G721" s="176"/>
      <c r="H721" s="144"/>
      <c r="I721" s="144"/>
      <c r="J721" s="144"/>
      <c r="K721" s="144"/>
      <c r="L721" s="176"/>
      <c r="M721" s="144"/>
      <c r="N721" s="144"/>
      <c r="O721" s="144"/>
      <c r="P721" s="144"/>
      <c r="Q721" s="176"/>
      <c r="R721" s="144"/>
      <c r="S721" s="144"/>
      <c r="T721" s="144"/>
      <c r="U721" s="144"/>
      <c r="V721" s="144"/>
      <c r="W721" s="176"/>
      <c r="X721" s="144"/>
      <c r="Y721" s="135">
        <v>6</v>
      </c>
      <c r="Z721" s="135">
        <v>5.5</v>
      </c>
      <c r="AA721" s="135">
        <v>5.5</v>
      </c>
      <c r="AB721" s="169">
        <f t="shared" ref="AB721:AB751" si="115">AVERAGE(X721:AA721)</f>
        <v>5.666666666666667</v>
      </c>
      <c r="AC721" s="144"/>
      <c r="AD721" s="135"/>
      <c r="AE721" s="135"/>
      <c r="AF721" s="135"/>
      <c r="AG721" s="238" t="e">
        <f t="shared" ref="AG721:AG751" si="116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117">AVERAGE(AH721:AL721)</f>
        <v>#DIV/0!</v>
      </c>
    </row>
    <row r="722" spans="1:39" ht="17.399999999999999" x14ac:dyDescent="0.3">
      <c r="A722" s="252"/>
      <c r="B722" s="191" t="s">
        <v>57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118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115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116"/>
        <v>4.7</v>
      </c>
      <c r="AH722" s="135">
        <v>5</v>
      </c>
      <c r="AI722" s="135">
        <v>5</v>
      </c>
      <c r="AJ722" s="135">
        <v>5</v>
      </c>
      <c r="AK722" s="135"/>
      <c r="AL722" s="135"/>
      <c r="AM722" s="169">
        <f t="shared" si="117"/>
        <v>5</v>
      </c>
    </row>
    <row r="723" spans="1:39" ht="17.399999999999999" x14ac:dyDescent="0.3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119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120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121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118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115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116"/>
        <v>3</v>
      </c>
      <c r="AH723" s="135">
        <v>3</v>
      </c>
      <c r="AI723" s="135">
        <v>3.3</v>
      </c>
      <c r="AJ723" s="135">
        <v>3.3</v>
      </c>
      <c r="AK723" s="135"/>
      <c r="AL723" s="135"/>
      <c r="AM723" s="169">
        <f t="shared" si="117"/>
        <v>3.1999999999999997</v>
      </c>
    </row>
    <row r="724" spans="1:39" ht="17.399999999999999" x14ac:dyDescent="0.3">
      <c r="A724" s="251">
        <v>3</v>
      </c>
      <c r="B724" s="170" t="s">
        <v>155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118"/>
        <v>2.5</v>
      </c>
      <c r="X724" s="135"/>
      <c r="Y724" s="135"/>
      <c r="Z724" s="135"/>
      <c r="AA724" s="135"/>
      <c r="AB724" s="238" t="e">
        <f t="shared" si="115"/>
        <v>#DIV/0!</v>
      </c>
      <c r="AC724" s="135"/>
      <c r="AD724" s="135"/>
      <c r="AE724" s="135"/>
      <c r="AF724" s="135"/>
      <c r="AG724" s="238" t="e">
        <f t="shared" si="116"/>
        <v>#DIV/0!</v>
      </c>
      <c r="AH724" s="135"/>
      <c r="AI724" s="135"/>
      <c r="AJ724" s="135"/>
      <c r="AK724" s="135"/>
      <c r="AL724" s="135"/>
      <c r="AM724" s="238" t="e">
        <f t="shared" si="117"/>
        <v>#DIV/0!</v>
      </c>
    </row>
    <row r="725" spans="1:39" ht="17.399999999999999" x14ac:dyDescent="0.3">
      <c r="A725" s="252"/>
      <c r="B725" s="170" t="s">
        <v>56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119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120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121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118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115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116"/>
        <v>2</v>
      </c>
      <c r="AH725" s="135">
        <v>2</v>
      </c>
      <c r="AI725" s="135">
        <v>2.2999999999999998</v>
      </c>
      <c r="AJ725" s="135">
        <v>2.2999999999999998</v>
      </c>
      <c r="AK725" s="135"/>
      <c r="AL725" s="135"/>
      <c r="AM725" s="169">
        <f t="shared" si="117"/>
        <v>2.1999999999999997</v>
      </c>
    </row>
    <row r="726" spans="1:39" ht="17.399999999999999" x14ac:dyDescent="0.3">
      <c r="A726" s="210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119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120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121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118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115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116"/>
        <v>3.3</v>
      </c>
      <c r="AH726" s="135">
        <v>3.3</v>
      </c>
      <c r="AI726" s="135">
        <v>3.3</v>
      </c>
      <c r="AJ726" s="135">
        <v>3.3</v>
      </c>
      <c r="AK726" s="135"/>
      <c r="AL726" s="135"/>
      <c r="AM726" s="169">
        <f t="shared" si="117"/>
        <v>3.2999999999999994</v>
      </c>
    </row>
    <row r="727" spans="1:39" ht="17.399999999999999" x14ac:dyDescent="0.3">
      <c r="A727" s="209">
        <v>5</v>
      </c>
      <c r="B727" s="170" t="s">
        <v>59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119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120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121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118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115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116"/>
        <v>9</v>
      </c>
      <c r="AH727" s="135">
        <v>5</v>
      </c>
      <c r="AI727" s="135">
        <v>5</v>
      </c>
      <c r="AJ727" s="135">
        <v>5</v>
      </c>
      <c r="AK727" s="135"/>
      <c r="AL727" s="135"/>
      <c r="AM727" s="169">
        <f t="shared" si="117"/>
        <v>5</v>
      </c>
    </row>
    <row r="728" spans="1:39" ht="17.399999999999999" x14ac:dyDescent="0.3">
      <c r="A728" s="210">
        <v>6</v>
      </c>
      <c r="B728" s="170" t="s">
        <v>58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119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120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121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118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115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116"/>
        <v>4.5</v>
      </c>
      <c r="AH728" s="135">
        <v>4.5</v>
      </c>
      <c r="AI728" s="135">
        <v>5</v>
      </c>
      <c r="AJ728" s="135">
        <v>5</v>
      </c>
      <c r="AK728" s="135"/>
      <c r="AL728" s="135"/>
      <c r="AM728" s="169">
        <f t="shared" si="117"/>
        <v>4.833333333333333</v>
      </c>
    </row>
    <row r="729" spans="1:39" ht="17.399999999999999" x14ac:dyDescent="0.3">
      <c r="A729" s="210">
        <v>7</v>
      </c>
      <c r="B729" s="170" t="s">
        <v>51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119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120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121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118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115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116"/>
        <v>16</v>
      </c>
      <c r="AH729" s="135">
        <v>6</v>
      </c>
      <c r="AI729" s="135">
        <v>6</v>
      </c>
      <c r="AJ729" s="135">
        <v>6</v>
      </c>
      <c r="AK729" s="135"/>
      <c r="AL729" s="135"/>
      <c r="AM729" s="169">
        <f t="shared" si="117"/>
        <v>6</v>
      </c>
    </row>
    <row r="730" spans="1:39" ht="17.399999999999999" x14ac:dyDescent="0.3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119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120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121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118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115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116"/>
        <v>15</v>
      </c>
      <c r="AH730" s="135">
        <v>15</v>
      </c>
      <c r="AI730" s="135">
        <v>15</v>
      </c>
      <c r="AJ730" s="135">
        <v>15</v>
      </c>
      <c r="AK730" s="135"/>
      <c r="AL730" s="135"/>
      <c r="AM730" s="169">
        <f t="shared" si="117"/>
        <v>15</v>
      </c>
    </row>
    <row r="731" spans="1:39" ht="17.399999999999999" x14ac:dyDescent="0.3">
      <c r="A731" s="210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119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120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121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118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115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116"/>
        <v>14</v>
      </c>
      <c r="AH731" s="135">
        <v>14</v>
      </c>
      <c r="AI731" s="135">
        <v>14</v>
      </c>
      <c r="AJ731" s="135">
        <v>14</v>
      </c>
      <c r="AK731" s="135"/>
      <c r="AL731" s="135"/>
      <c r="AM731" s="169">
        <f t="shared" si="117"/>
        <v>14</v>
      </c>
    </row>
    <row r="732" spans="1:39" ht="17.399999999999999" x14ac:dyDescent="0.3">
      <c r="A732" s="210">
        <v>10</v>
      </c>
      <c r="B732" s="170" t="s">
        <v>132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119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120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121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118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115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116"/>
        <v>15</v>
      </c>
      <c r="AH732" s="135">
        <v>15</v>
      </c>
      <c r="AI732" s="135">
        <v>15</v>
      </c>
      <c r="AJ732" s="135">
        <v>15</v>
      </c>
      <c r="AK732" s="135"/>
      <c r="AL732" s="135"/>
      <c r="AM732" s="169">
        <f t="shared" si="117"/>
        <v>15</v>
      </c>
    </row>
    <row r="733" spans="1:39" ht="17.399999999999999" x14ac:dyDescent="0.3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119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120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121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118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115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116"/>
        <v>73</v>
      </c>
      <c r="AH733" s="135">
        <v>73</v>
      </c>
      <c r="AI733" s="135">
        <v>74</v>
      </c>
      <c r="AJ733" s="135">
        <v>74</v>
      </c>
      <c r="AK733" s="135"/>
      <c r="AL733" s="135"/>
      <c r="AM733" s="169">
        <f t="shared" si="117"/>
        <v>73.666666666666671</v>
      </c>
    </row>
    <row r="734" spans="1:39" ht="17.399999999999999" x14ac:dyDescent="0.3">
      <c r="A734" s="210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119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120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121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118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115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116"/>
        <v>80</v>
      </c>
      <c r="AH734" s="135">
        <v>80</v>
      </c>
      <c r="AI734" s="135">
        <v>80</v>
      </c>
      <c r="AJ734" s="135">
        <v>80</v>
      </c>
      <c r="AK734" s="135"/>
      <c r="AL734" s="135"/>
      <c r="AM734" s="169">
        <f t="shared" si="117"/>
        <v>80</v>
      </c>
    </row>
    <row r="735" spans="1:39" ht="17.399999999999999" x14ac:dyDescent="0.3">
      <c r="A735" s="210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119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120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121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118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115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116"/>
        <v>6</v>
      </c>
      <c r="AH735" s="135">
        <v>6</v>
      </c>
      <c r="AI735" s="135">
        <v>6</v>
      </c>
      <c r="AJ735" s="135">
        <v>6</v>
      </c>
      <c r="AK735" s="135"/>
      <c r="AL735" s="135"/>
      <c r="AM735" s="169">
        <f t="shared" si="117"/>
        <v>6</v>
      </c>
    </row>
    <row r="736" spans="1:39" ht="17.399999999999999" x14ac:dyDescent="0.3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119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120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121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118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115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116"/>
        <v>9</v>
      </c>
      <c r="AH736" s="135">
        <v>9</v>
      </c>
      <c r="AI736" s="135">
        <v>9</v>
      </c>
      <c r="AJ736" s="135">
        <v>9</v>
      </c>
      <c r="AK736" s="135"/>
      <c r="AL736" s="135"/>
      <c r="AM736" s="169">
        <f t="shared" si="117"/>
        <v>9</v>
      </c>
    </row>
    <row r="737" spans="1:39" ht="17.399999999999999" x14ac:dyDescent="0.3">
      <c r="A737" s="210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119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120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121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118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115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116"/>
        <v>12</v>
      </c>
      <c r="AH737" s="135">
        <v>12</v>
      </c>
      <c r="AI737" s="135">
        <v>12</v>
      </c>
      <c r="AJ737" s="135">
        <v>12</v>
      </c>
      <c r="AK737" s="135"/>
      <c r="AL737" s="135"/>
      <c r="AM737" s="169">
        <f t="shared" si="117"/>
        <v>12</v>
      </c>
    </row>
    <row r="738" spans="1:39" ht="17.399999999999999" x14ac:dyDescent="0.3">
      <c r="A738" s="210">
        <v>16</v>
      </c>
      <c r="B738" s="170" t="s">
        <v>52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119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120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121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118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115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116"/>
        <v>62.5</v>
      </c>
      <c r="AH738" s="135">
        <v>45</v>
      </c>
      <c r="AI738" s="135">
        <v>45</v>
      </c>
      <c r="AJ738" s="135">
        <v>45</v>
      </c>
      <c r="AK738" s="135"/>
      <c r="AL738" s="135"/>
      <c r="AM738" s="169">
        <f t="shared" si="117"/>
        <v>45</v>
      </c>
    </row>
    <row r="739" spans="1:39" ht="17.399999999999999" x14ac:dyDescent="0.3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119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120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121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118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115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116"/>
        <v>57.5</v>
      </c>
      <c r="AH739" s="135">
        <v>40</v>
      </c>
      <c r="AI739" s="135">
        <v>40</v>
      </c>
      <c r="AJ739" s="135">
        <v>40</v>
      </c>
      <c r="AK739" s="135"/>
      <c r="AL739" s="135"/>
      <c r="AM739" s="169">
        <f t="shared" si="117"/>
        <v>40</v>
      </c>
    </row>
    <row r="740" spans="1:39" ht="17.399999999999999" x14ac:dyDescent="0.3">
      <c r="A740" s="210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119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120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121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118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115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116"/>
        <v>5.6</v>
      </c>
      <c r="AH740" s="135">
        <v>5.6</v>
      </c>
      <c r="AI740" s="135">
        <v>5.6</v>
      </c>
      <c r="AJ740" s="135">
        <v>5.2</v>
      </c>
      <c r="AK740" s="135"/>
      <c r="AL740" s="135"/>
      <c r="AM740" s="169">
        <f t="shared" si="117"/>
        <v>5.4666666666666659</v>
      </c>
    </row>
    <row r="741" spans="1:39" ht="17.399999999999999" x14ac:dyDescent="0.3">
      <c r="A741" s="210">
        <v>19</v>
      </c>
      <c r="B741" s="170" t="s">
        <v>141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119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120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121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118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115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116"/>
        <v>5.2</v>
      </c>
      <c r="AH741" s="135">
        <v>5.2</v>
      </c>
      <c r="AI741" s="135">
        <v>5.2</v>
      </c>
      <c r="AJ741" s="135">
        <v>5</v>
      </c>
      <c r="AK741" s="135"/>
      <c r="AL741" s="135"/>
      <c r="AM741" s="169">
        <f t="shared" si="117"/>
        <v>5.1333333333333337</v>
      </c>
    </row>
    <row r="742" spans="1:39" ht="17.399999999999999" x14ac:dyDescent="0.3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119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120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121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118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115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116"/>
        <v>3.6</v>
      </c>
      <c r="AH742" s="135">
        <v>3.9</v>
      </c>
      <c r="AI742" s="135">
        <v>3.8</v>
      </c>
      <c r="AJ742" s="135">
        <v>3.8</v>
      </c>
      <c r="AK742" s="135"/>
      <c r="AL742" s="135"/>
      <c r="AM742" s="169">
        <f t="shared" si="117"/>
        <v>3.8333333333333335</v>
      </c>
    </row>
    <row r="743" spans="1:39" ht="17.399999999999999" x14ac:dyDescent="0.3">
      <c r="A743" s="210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119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120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121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118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115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116"/>
        <v>20</v>
      </c>
      <c r="AH743" s="135">
        <v>20</v>
      </c>
      <c r="AI743" s="135">
        <v>20</v>
      </c>
      <c r="AJ743" s="135">
        <v>20</v>
      </c>
      <c r="AK743" s="135"/>
      <c r="AL743" s="135"/>
      <c r="AM743" s="169">
        <f t="shared" si="117"/>
        <v>20</v>
      </c>
    </row>
    <row r="744" spans="1:39" ht="17.399999999999999" x14ac:dyDescent="0.3">
      <c r="A744" s="210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119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120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121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118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115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116"/>
        <v>18</v>
      </c>
      <c r="AH744" s="135">
        <v>20</v>
      </c>
      <c r="AI744" s="135">
        <v>20</v>
      </c>
      <c r="AJ744" s="135">
        <v>20</v>
      </c>
      <c r="AK744" s="135"/>
      <c r="AL744" s="135"/>
      <c r="AM744" s="169">
        <f t="shared" si="117"/>
        <v>20</v>
      </c>
    </row>
    <row r="745" spans="1:39" ht="17.399999999999999" x14ac:dyDescent="0.3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119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120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121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118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115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116"/>
        <v>16</v>
      </c>
      <c r="AH745" s="135">
        <v>16</v>
      </c>
      <c r="AI745" s="135">
        <v>16</v>
      </c>
      <c r="AJ745" s="135">
        <v>16</v>
      </c>
      <c r="AK745" s="135"/>
      <c r="AL745" s="135"/>
      <c r="AM745" s="169">
        <f t="shared" si="117"/>
        <v>16</v>
      </c>
    </row>
    <row r="746" spans="1:39" ht="34.799999999999997" x14ac:dyDescent="0.3">
      <c r="A746" s="210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119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120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121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118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115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116"/>
        <v>5</v>
      </c>
      <c r="AH746" s="135">
        <v>5</v>
      </c>
      <c r="AI746" s="135">
        <v>5</v>
      </c>
      <c r="AJ746" s="135">
        <v>5</v>
      </c>
      <c r="AK746" s="135"/>
      <c r="AL746" s="135"/>
      <c r="AM746" s="169">
        <f t="shared" si="117"/>
        <v>5</v>
      </c>
    </row>
    <row r="747" spans="1:39" ht="34.799999999999997" x14ac:dyDescent="0.3">
      <c r="A747" s="210">
        <v>25</v>
      </c>
      <c r="B747" s="188" t="s">
        <v>135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119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120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121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118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115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116"/>
        <v>2</v>
      </c>
      <c r="AH747" s="135">
        <v>2</v>
      </c>
      <c r="AI747" s="135">
        <v>2</v>
      </c>
      <c r="AJ747" s="135">
        <v>2</v>
      </c>
      <c r="AK747" s="135"/>
      <c r="AL747" s="135"/>
      <c r="AM747" s="169">
        <f t="shared" si="117"/>
        <v>2</v>
      </c>
    </row>
    <row r="748" spans="1:39" ht="17.399999999999999" x14ac:dyDescent="0.3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119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120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121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118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115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116"/>
        <v>30</v>
      </c>
      <c r="AH748" s="135">
        <v>30</v>
      </c>
      <c r="AI748" s="135">
        <v>30</v>
      </c>
      <c r="AJ748" s="135">
        <v>30</v>
      </c>
      <c r="AK748" s="135"/>
      <c r="AL748" s="135"/>
      <c r="AM748" s="169">
        <f t="shared" si="117"/>
        <v>30</v>
      </c>
    </row>
    <row r="749" spans="1:39" ht="17.399999999999999" x14ac:dyDescent="0.3">
      <c r="A749" s="210">
        <v>27</v>
      </c>
      <c r="B749" s="170" t="s">
        <v>131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119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120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121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118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115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116"/>
        <v>6.1999999999999993</v>
      </c>
      <c r="AH749" s="135">
        <v>5.5</v>
      </c>
      <c r="AI749" s="135">
        <v>5.5</v>
      </c>
      <c r="AJ749" s="135">
        <v>5.9</v>
      </c>
      <c r="AK749" s="135"/>
      <c r="AL749" s="135"/>
      <c r="AM749" s="169">
        <f t="shared" si="117"/>
        <v>5.6333333333333329</v>
      </c>
    </row>
    <row r="750" spans="1:39" ht="17.399999999999999" x14ac:dyDescent="0.3">
      <c r="A750" s="210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119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120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121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118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115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116"/>
        <v>9.8000000000000007</v>
      </c>
      <c r="AH750" s="135">
        <v>9.6999999999999993</v>
      </c>
      <c r="AI750" s="135">
        <v>9.6999999999999993</v>
      </c>
      <c r="AJ750" s="135">
        <v>10</v>
      </c>
      <c r="AK750" s="135"/>
      <c r="AL750" s="135"/>
      <c r="AM750" s="169">
        <f t="shared" si="117"/>
        <v>9.7999999999999989</v>
      </c>
    </row>
    <row r="751" spans="1:39" ht="17.399999999999999" x14ac:dyDescent="0.3">
      <c r="A751" s="209">
        <v>29</v>
      </c>
      <c r="B751" s="170" t="s">
        <v>134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119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120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121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118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115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116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/>
      <c r="AL751" s="135"/>
      <c r="AM751" s="169">
        <f t="shared" si="117"/>
        <v>10.233333333333333</v>
      </c>
    </row>
    <row r="752" spans="1:39" ht="69.599999999999994" x14ac:dyDescent="0.3">
      <c r="A752" s="211"/>
      <c r="B752" s="189" t="s">
        <v>54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</row>
    <row r="753" spans="1:39" ht="17.399999999999999" x14ac:dyDescent="0.3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119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120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121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118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/>
      <c r="AL753" s="141"/>
      <c r="AM753" s="169">
        <f>AVERAGE(AH753:AL753)</f>
        <v>10.616666666666667</v>
      </c>
    </row>
    <row r="754" spans="1:39" x14ac:dyDescent="0.35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119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120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121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118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/>
      <c r="AL754" s="135"/>
      <c r="AM754" s="169">
        <f>AVERAGE(AH754:AL754)</f>
        <v>10.716666666666667</v>
      </c>
    </row>
    <row r="755" spans="1:39" x14ac:dyDescent="0.35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39" x14ac:dyDescent="0.35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8" spans="1:39" ht="17.399999999999999" x14ac:dyDescent="0.3">
      <c r="A758" s="256" t="s">
        <v>46</v>
      </c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  <c r="AC758" s="256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</row>
    <row r="759" spans="1:39" x14ac:dyDescent="0.35">
      <c r="A759" s="217"/>
      <c r="B759" s="197"/>
      <c r="C759" s="253" t="s">
        <v>55</v>
      </c>
      <c r="D759" s="254"/>
      <c r="E759" s="254"/>
      <c r="F759" s="254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  <c r="AC759" s="254"/>
      <c r="AD759" s="254"/>
      <c r="AE759" s="254"/>
      <c r="AF759" s="254"/>
      <c r="AG759" s="254"/>
      <c r="AH759" s="254"/>
      <c r="AI759" s="254"/>
      <c r="AJ759" s="254"/>
      <c r="AK759" s="254"/>
      <c r="AL759" s="254"/>
      <c r="AM759" s="255"/>
    </row>
    <row r="760" spans="1:39" ht="18.75" customHeight="1" x14ac:dyDescent="0.35">
      <c r="A760" s="218"/>
      <c r="B760" s="198"/>
      <c r="C760" s="247" t="s">
        <v>140</v>
      </c>
      <c r="D760" s="248"/>
      <c r="E760" s="248"/>
      <c r="F760" s="250"/>
      <c r="G760" s="245" t="s">
        <v>124</v>
      </c>
      <c r="H760" s="243" t="s">
        <v>140</v>
      </c>
      <c r="I760" s="244"/>
      <c r="J760" s="244"/>
      <c r="K760" s="249"/>
      <c r="L760" s="245" t="s">
        <v>124</v>
      </c>
      <c r="M760" s="243" t="s">
        <v>140</v>
      </c>
      <c r="N760" s="244"/>
      <c r="O760" s="244"/>
      <c r="P760" s="249"/>
      <c r="Q760" s="245" t="s">
        <v>124</v>
      </c>
      <c r="R760" s="247" t="s">
        <v>140</v>
      </c>
      <c r="S760" s="248"/>
      <c r="T760" s="248"/>
      <c r="U760" s="248"/>
      <c r="V760" s="250"/>
      <c r="W760" s="245" t="s">
        <v>124</v>
      </c>
      <c r="X760" s="247" t="s">
        <v>140</v>
      </c>
      <c r="Y760" s="248"/>
      <c r="Z760" s="248"/>
      <c r="AA760" s="248"/>
      <c r="AB760" s="245" t="s">
        <v>124</v>
      </c>
      <c r="AC760" s="243" t="s">
        <v>140</v>
      </c>
      <c r="AD760" s="244"/>
      <c r="AE760" s="244"/>
      <c r="AF760" s="244"/>
      <c r="AG760" s="245" t="s">
        <v>124</v>
      </c>
      <c r="AH760" s="243" t="s">
        <v>140</v>
      </c>
      <c r="AI760" s="244"/>
      <c r="AJ760" s="244"/>
      <c r="AK760" s="244"/>
      <c r="AL760" s="244"/>
      <c r="AM760" s="245" t="s">
        <v>124</v>
      </c>
    </row>
    <row r="761" spans="1:39" x14ac:dyDescent="0.35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46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46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46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46"/>
      <c r="X761" s="144" t="str">
        <f>X12</f>
        <v>6.05</v>
      </c>
      <c r="Y761" s="144" t="str">
        <f>Y12</f>
        <v>13.05</v>
      </c>
      <c r="Z761" s="138" t="s">
        <v>283</v>
      </c>
      <c r="AA761" s="138" t="s">
        <v>284</v>
      </c>
      <c r="AB761" s="246"/>
      <c r="AC761" s="138" t="s">
        <v>285</v>
      </c>
      <c r="AD761" s="138" t="s">
        <v>286</v>
      </c>
      <c r="AE761" s="138" t="s">
        <v>293</v>
      </c>
      <c r="AF761" s="138" t="s">
        <v>287</v>
      </c>
      <c r="AG761" s="246"/>
      <c r="AH761" s="138" t="s">
        <v>288</v>
      </c>
      <c r="AI761" s="138" t="s">
        <v>289</v>
      </c>
      <c r="AJ761" s="138" t="s">
        <v>290</v>
      </c>
      <c r="AK761" s="138" t="s">
        <v>291</v>
      </c>
      <c r="AL761" s="138" t="s">
        <v>292</v>
      </c>
      <c r="AM761" s="246"/>
    </row>
    <row r="762" spans="1:39" ht="17.399999999999999" x14ac:dyDescent="0.3">
      <c r="A762" s="251">
        <v>1</v>
      </c>
      <c r="B762" s="191" t="s">
        <v>163</v>
      </c>
      <c r="C762" s="144"/>
      <c r="D762" s="144"/>
      <c r="E762" s="144"/>
      <c r="F762" s="144"/>
      <c r="G762" s="176"/>
      <c r="H762" s="144"/>
      <c r="I762" s="144"/>
      <c r="J762" s="144"/>
      <c r="K762" s="144"/>
      <c r="L762" s="176"/>
      <c r="M762" s="144"/>
      <c r="N762" s="144"/>
      <c r="O762" s="144"/>
      <c r="P762" s="144"/>
      <c r="Q762" s="176"/>
      <c r="R762" s="144"/>
      <c r="S762" s="144"/>
      <c r="T762" s="144"/>
      <c r="U762" s="144"/>
      <c r="V762" s="144"/>
      <c r="W762" s="176"/>
      <c r="X762" s="144"/>
      <c r="Y762" s="135">
        <v>5.5</v>
      </c>
      <c r="Z762" s="135">
        <v>5</v>
      </c>
      <c r="AA762" s="135"/>
      <c r="AB762" s="169">
        <f t="shared" ref="AB762:AB792" si="122">AVERAGE(X762:AA762)</f>
        <v>5.25</v>
      </c>
      <c r="AC762" s="144"/>
      <c r="AD762" s="135"/>
      <c r="AE762" s="135"/>
      <c r="AF762" s="135"/>
      <c r="AG762" s="238" t="e">
        <f t="shared" ref="AG762:AG792" si="123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124">AVERAGE(AH762:AL762)</f>
        <v>#DIV/0!</v>
      </c>
    </row>
    <row r="763" spans="1:39" ht="17.399999999999999" x14ac:dyDescent="0.3">
      <c r="A763" s="252"/>
      <c r="B763" s="191" t="s">
        <v>57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125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122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123"/>
        <v>3.25</v>
      </c>
      <c r="AH763" s="135">
        <v>3.3</v>
      </c>
      <c r="AI763" s="135">
        <v>4</v>
      </c>
      <c r="AJ763" s="135">
        <v>3</v>
      </c>
      <c r="AK763" s="135"/>
      <c r="AL763" s="135"/>
      <c r="AM763" s="169">
        <f t="shared" si="124"/>
        <v>3.4333333333333336</v>
      </c>
    </row>
    <row r="764" spans="1:39" ht="17.399999999999999" x14ac:dyDescent="0.3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126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127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128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125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122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123"/>
        <v>2.625</v>
      </c>
      <c r="AH764" s="135">
        <v>2</v>
      </c>
      <c r="AI764" s="135">
        <v>3.3</v>
      </c>
      <c r="AJ764" s="135">
        <v>3.3</v>
      </c>
      <c r="AK764" s="135"/>
      <c r="AL764" s="135"/>
      <c r="AM764" s="169">
        <f t="shared" si="124"/>
        <v>2.8666666666666667</v>
      </c>
    </row>
    <row r="765" spans="1:39" ht="17.399999999999999" x14ac:dyDescent="0.3">
      <c r="A765" s="251">
        <v>3</v>
      </c>
      <c r="B765" s="170" t="s">
        <v>155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125"/>
        <v>2.5</v>
      </c>
      <c r="X765" s="135"/>
      <c r="Y765" s="135"/>
      <c r="Z765" s="135"/>
      <c r="AA765" s="135"/>
      <c r="AB765" s="238" t="e">
        <f t="shared" si="122"/>
        <v>#DIV/0!</v>
      </c>
      <c r="AC765" s="135"/>
      <c r="AD765" s="135"/>
      <c r="AE765" s="135"/>
      <c r="AF765" s="135"/>
      <c r="AG765" s="238" t="e">
        <f t="shared" si="123"/>
        <v>#DIV/0!</v>
      </c>
      <c r="AH765" s="135"/>
      <c r="AI765" s="135"/>
      <c r="AJ765" s="135"/>
      <c r="AK765" s="135"/>
      <c r="AL765" s="135"/>
      <c r="AM765" s="238" t="e">
        <f t="shared" si="124"/>
        <v>#DIV/0!</v>
      </c>
    </row>
    <row r="766" spans="1:39" ht="17.399999999999999" x14ac:dyDescent="0.3">
      <c r="A766" s="252"/>
      <c r="B766" s="170" t="s">
        <v>56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126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127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128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125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122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123"/>
        <v>2</v>
      </c>
      <c r="AH766" s="135">
        <v>2.2000000000000002</v>
      </c>
      <c r="AI766" s="135">
        <v>2</v>
      </c>
      <c r="AJ766" s="135">
        <v>1.5</v>
      </c>
      <c r="AK766" s="135"/>
      <c r="AL766" s="135"/>
      <c r="AM766" s="169">
        <f t="shared" si="124"/>
        <v>1.9000000000000001</v>
      </c>
    </row>
    <row r="767" spans="1:39" ht="17.399999999999999" x14ac:dyDescent="0.3">
      <c r="A767" s="210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126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127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128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125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122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123"/>
        <v>2.75</v>
      </c>
      <c r="AH767" s="135">
        <v>4</v>
      </c>
      <c r="AI767" s="135">
        <v>4</v>
      </c>
      <c r="AJ767" s="135">
        <v>4</v>
      </c>
      <c r="AK767" s="135"/>
      <c r="AL767" s="135"/>
      <c r="AM767" s="169">
        <f t="shared" si="124"/>
        <v>4</v>
      </c>
    </row>
    <row r="768" spans="1:39" ht="17.399999999999999" x14ac:dyDescent="0.3">
      <c r="A768" s="209">
        <v>5</v>
      </c>
      <c r="B768" s="170" t="s">
        <v>49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126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127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128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125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122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123"/>
        <v>8</v>
      </c>
      <c r="AH768" s="135">
        <v>2</v>
      </c>
      <c r="AI768" s="135">
        <v>2.5</v>
      </c>
      <c r="AJ768" s="135">
        <v>2</v>
      </c>
      <c r="AK768" s="135"/>
      <c r="AL768" s="135"/>
      <c r="AM768" s="169">
        <f t="shared" si="124"/>
        <v>2.1666666666666665</v>
      </c>
    </row>
    <row r="769" spans="1:39" ht="17.399999999999999" x14ac:dyDescent="0.3">
      <c r="A769" s="210">
        <v>6</v>
      </c>
      <c r="B769" s="170" t="s">
        <v>48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126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127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128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125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122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123"/>
        <v>4.5</v>
      </c>
      <c r="AH769" s="135">
        <v>4.5</v>
      </c>
      <c r="AI769" s="135">
        <v>6</v>
      </c>
      <c r="AJ769" s="135">
        <v>7</v>
      </c>
      <c r="AK769" s="135"/>
      <c r="AL769" s="135"/>
      <c r="AM769" s="169">
        <f t="shared" si="124"/>
        <v>5.833333333333333</v>
      </c>
    </row>
    <row r="770" spans="1:39" ht="17.399999999999999" x14ac:dyDescent="0.3">
      <c r="A770" s="210">
        <v>7</v>
      </c>
      <c r="B770" s="170" t="s">
        <v>51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126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127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128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125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122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123"/>
        <v>6.75</v>
      </c>
      <c r="AH770" s="135">
        <v>5</v>
      </c>
      <c r="AI770" s="135">
        <v>5</v>
      </c>
      <c r="AJ770" s="135">
        <v>5</v>
      </c>
      <c r="AK770" s="135"/>
      <c r="AL770" s="135"/>
      <c r="AM770" s="169">
        <f t="shared" si="124"/>
        <v>5</v>
      </c>
    </row>
    <row r="771" spans="1:39" ht="17.399999999999999" x14ac:dyDescent="0.3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126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127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128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125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122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123"/>
        <v>13</v>
      </c>
      <c r="AH771" s="135">
        <v>13</v>
      </c>
      <c r="AI771" s="135">
        <v>14</v>
      </c>
      <c r="AJ771" s="135">
        <v>12</v>
      </c>
      <c r="AK771" s="135"/>
      <c r="AL771" s="135"/>
      <c r="AM771" s="169">
        <f t="shared" si="124"/>
        <v>13</v>
      </c>
    </row>
    <row r="772" spans="1:39" ht="17.399999999999999" x14ac:dyDescent="0.3">
      <c r="A772" s="210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126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127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128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125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122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123"/>
        <v>12.125</v>
      </c>
      <c r="AH772" s="135">
        <v>11.5</v>
      </c>
      <c r="AI772" s="135">
        <v>13</v>
      </c>
      <c r="AJ772" s="135">
        <v>13</v>
      </c>
      <c r="AK772" s="135"/>
      <c r="AL772" s="135"/>
      <c r="AM772" s="169">
        <f t="shared" si="124"/>
        <v>12.5</v>
      </c>
    </row>
    <row r="773" spans="1:39" ht="17.399999999999999" x14ac:dyDescent="0.3">
      <c r="A773" s="210">
        <v>10</v>
      </c>
      <c r="B773" s="170" t="s">
        <v>132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126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127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128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125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122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123"/>
        <v>14.75</v>
      </c>
      <c r="AH773" s="135">
        <v>15</v>
      </c>
      <c r="AI773" s="135">
        <v>15</v>
      </c>
      <c r="AJ773" s="135">
        <v>15</v>
      </c>
      <c r="AK773" s="135"/>
      <c r="AL773" s="135"/>
      <c r="AM773" s="169">
        <f t="shared" si="124"/>
        <v>15</v>
      </c>
    </row>
    <row r="774" spans="1:39" ht="17.399999999999999" x14ac:dyDescent="0.3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126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127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128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125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122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123"/>
        <v>75</v>
      </c>
      <c r="AH774" s="135">
        <v>78</v>
      </c>
      <c r="AI774" s="135">
        <v>78</v>
      </c>
      <c r="AJ774" s="135">
        <v>78</v>
      </c>
      <c r="AK774" s="135"/>
      <c r="AL774" s="135"/>
      <c r="AM774" s="169">
        <f t="shared" si="124"/>
        <v>78</v>
      </c>
    </row>
    <row r="775" spans="1:39" ht="17.399999999999999" x14ac:dyDescent="0.3">
      <c r="A775" s="210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126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127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128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125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122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123"/>
        <v>80</v>
      </c>
      <c r="AH775" s="135">
        <v>80</v>
      </c>
      <c r="AI775" s="135">
        <v>80</v>
      </c>
      <c r="AJ775" s="135">
        <v>80</v>
      </c>
      <c r="AK775" s="135"/>
      <c r="AL775" s="135"/>
      <c r="AM775" s="169">
        <f t="shared" si="124"/>
        <v>80</v>
      </c>
    </row>
    <row r="776" spans="1:39" ht="17.399999999999999" x14ac:dyDescent="0.3">
      <c r="A776" s="210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126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127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128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125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122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123"/>
        <v>5</v>
      </c>
      <c r="AH776" s="135">
        <v>5</v>
      </c>
      <c r="AI776" s="135">
        <v>5</v>
      </c>
      <c r="AJ776" s="135">
        <v>5</v>
      </c>
      <c r="AK776" s="135"/>
      <c r="AL776" s="135"/>
      <c r="AM776" s="169">
        <f t="shared" si="124"/>
        <v>5</v>
      </c>
    </row>
    <row r="777" spans="1:39" ht="17.399999999999999" x14ac:dyDescent="0.3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126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127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128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125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122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123"/>
        <v>8.5</v>
      </c>
      <c r="AH777" s="135">
        <v>8</v>
      </c>
      <c r="AI777" s="135">
        <v>8</v>
      </c>
      <c r="AJ777" s="135">
        <v>8.3000000000000007</v>
      </c>
      <c r="AK777" s="135"/>
      <c r="AL777" s="135"/>
      <c r="AM777" s="169">
        <f t="shared" si="124"/>
        <v>8.1</v>
      </c>
    </row>
    <row r="778" spans="1:39" ht="17.399999999999999" x14ac:dyDescent="0.3">
      <c r="A778" s="210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126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127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128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125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122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123"/>
        <v>11.125</v>
      </c>
      <c r="AH778" s="135">
        <v>10.5</v>
      </c>
      <c r="AI778" s="135">
        <v>11</v>
      </c>
      <c r="AJ778" s="135">
        <v>12</v>
      </c>
      <c r="AK778" s="135"/>
      <c r="AL778" s="135"/>
      <c r="AM778" s="169">
        <f t="shared" si="124"/>
        <v>11.166666666666666</v>
      </c>
    </row>
    <row r="779" spans="1:39" ht="17.399999999999999" x14ac:dyDescent="0.3">
      <c r="A779" s="210">
        <v>16</v>
      </c>
      <c r="B779" s="170" t="s">
        <v>52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126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127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128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125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122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123"/>
        <v>29.75</v>
      </c>
      <c r="AH779" s="135">
        <v>35</v>
      </c>
      <c r="AI779" s="135">
        <v>35</v>
      </c>
      <c r="AJ779" s="135">
        <v>35</v>
      </c>
      <c r="AK779" s="135"/>
      <c r="AL779" s="135"/>
      <c r="AM779" s="169">
        <f t="shared" si="124"/>
        <v>35</v>
      </c>
    </row>
    <row r="780" spans="1:39" ht="17.399999999999999" x14ac:dyDescent="0.3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126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127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128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125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122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123"/>
        <v>31.25</v>
      </c>
      <c r="AH780" s="135">
        <v>35</v>
      </c>
      <c r="AI780" s="135">
        <v>35</v>
      </c>
      <c r="AJ780" s="135">
        <v>35</v>
      </c>
      <c r="AK780" s="135"/>
      <c r="AL780" s="135"/>
      <c r="AM780" s="169">
        <f t="shared" si="124"/>
        <v>35</v>
      </c>
    </row>
    <row r="781" spans="1:39" ht="17.399999999999999" x14ac:dyDescent="0.3">
      <c r="A781" s="210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126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127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128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125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122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123"/>
        <v>5.5</v>
      </c>
      <c r="AH781" s="135">
        <v>5.2</v>
      </c>
      <c r="AI781" s="135">
        <v>5.2</v>
      </c>
      <c r="AJ781" s="135">
        <v>5.2</v>
      </c>
      <c r="AK781" s="135"/>
      <c r="AL781" s="135"/>
      <c r="AM781" s="169">
        <f t="shared" si="124"/>
        <v>5.2</v>
      </c>
    </row>
    <row r="782" spans="1:39" ht="17.399999999999999" x14ac:dyDescent="0.3">
      <c r="A782" s="210">
        <v>19</v>
      </c>
      <c r="B782" s="170" t="s">
        <v>141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126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127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128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125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122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123"/>
        <v>4.8</v>
      </c>
      <c r="AH782" s="135">
        <v>4.8</v>
      </c>
      <c r="AI782" s="135">
        <v>4.8</v>
      </c>
      <c r="AJ782" s="135">
        <v>4.8</v>
      </c>
      <c r="AK782" s="135"/>
      <c r="AL782" s="135"/>
      <c r="AM782" s="169">
        <f t="shared" si="124"/>
        <v>4.8</v>
      </c>
    </row>
    <row r="783" spans="1:39" ht="17.399999999999999" x14ac:dyDescent="0.3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126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127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128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125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122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123"/>
        <v>3.5</v>
      </c>
      <c r="AH783" s="135">
        <v>3.5</v>
      </c>
      <c r="AI783" s="135">
        <v>3.5</v>
      </c>
      <c r="AJ783" s="135">
        <v>3.5</v>
      </c>
      <c r="AK783" s="135"/>
      <c r="AL783" s="135"/>
      <c r="AM783" s="169">
        <f t="shared" si="124"/>
        <v>3.5</v>
      </c>
    </row>
    <row r="784" spans="1:39" ht="17.399999999999999" x14ac:dyDescent="0.3">
      <c r="A784" s="210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126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127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128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125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122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123"/>
        <v>15</v>
      </c>
      <c r="AH784" s="135">
        <v>15</v>
      </c>
      <c r="AI784" s="135">
        <v>15</v>
      </c>
      <c r="AJ784" s="135">
        <v>15</v>
      </c>
      <c r="AK784" s="135"/>
      <c r="AL784" s="135"/>
      <c r="AM784" s="169">
        <f t="shared" si="124"/>
        <v>15</v>
      </c>
    </row>
    <row r="785" spans="1:39" ht="17.399999999999999" x14ac:dyDescent="0.3">
      <c r="A785" s="210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126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127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128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125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122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123"/>
        <v>13</v>
      </c>
      <c r="AH785" s="135">
        <v>13</v>
      </c>
      <c r="AI785" s="135">
        <v>13</v>
      </c>
      <c r="AJ785" s="135">
        <v>13</v>
      </c>
      <c r="AK785" s="135"/>
      <c r="AL785" s="135"/>
      <c r="AM785" s="169">
        <f t="shared" si="124"/>
        <v>13</v>
      </c>
    </row>
    <row r="786" spans="1:39" ht="17.399999999999999" x14ac:dyDescent="0.3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126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127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128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125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122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123"/>
        <v>14</v>
      </c>
      <c r="AH786" s="135">
        <v>14</v>
      </c>
      <c r="AI786" s="135">
        <v>14</v>
      </c>
      <c r="AJ786" s="135">
        <v>14</v>
      </c>
      <c r="AK786" s="135"/>
      <c r="AL786" s="135"/>
      <c r="AM786" s="169">
        <f t="shared" si="124"/>
        <v>14</v>
      </c>
    </row>
    <row r="787" spans="1:39" ht="34.799999999999997" x14ac:dyDescent="0.3">
      <c r="A787" s="210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126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127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128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125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122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123"/>
        <v>4</v>
      </c>
      <c r="AH787" s="135">
        <v>4.8</v>
      </c>
      <c r="AI787" s="135">
        <v>4</v>
      </c>
      <c r="AJ787" s="135">
        <v>4</v>
      </c>
      <c r="AK787" s="135"/>
      <c r="AL787" s="135"/>
      <c r="AM787" s="169">
        <f t="shared" si="124"/>
        <v>4.2666666666666666</v>
      </c>
    </row>
    <row r="788" spans="1:39" ht="34.799999999999997" x14ac:dyDescent="0.3">
      <c r="A788" s="210">
        <v>25</v>
      </c>
      <c r="B788" s="188" t="s">
        <v>135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126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127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128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125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122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123"/>
        <v>3</v>
      </c>
      <c r="AH788" s="135">
        <v>3</v>
      </c>
      <c r="AI788" s="135">
        <v>3</v>
      </c>
      <c r="AJ788" s="135">
        <v>3</v>
      </c>
      <c r="AK788" s="135"/>
      <c r="AL788" s="135"/>
      <c r="AM788" s="169">
        <f t="shared" si="124"/>
        <v>3</v>
      </c>
    </row>
    <row r="789" spans="1:39" ht="17.399999999999999" x14ac:dyDescent="0.3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126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127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128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125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122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123"/>
        <v>40</v>
      </c>
      <c r="AH789" s="135">
        <v>40</v>
      </c>
      <c r="AI789" s="135">
        <v>40</v>
      </c>
      <c r="AJ789" s="135">
        <v>40</v>
      </c>
      <c r="AK789" s="135"/>
      <c r="AL789" s="135"/>
      <c r="AM789" s="169">
        <f t="shared" si="124"/>
        <v>40</v>
      </c>
    </row>
    <row r="790" spans="1:39" ht="17.399999999999999" x14ac:dyDescent="0.3">
      <c r="A790" s="210">
        <v>27</v>
      </c>
      <c r="B790" s="170" t="s">
        <v>131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126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127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128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125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122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123"/>
        <v>6.15</v>
      </c>
      <c r="AH790" s="135">
        <v>5.4</v>
      </c>
      <c r="AI790" s="135">
        <v>5.4</v>
      </c>
      <c r="AJ790" s="135">
        <v>5.7</v>
      </c>
      <c r="AK790" s="135"/>
      <c r="AL790" s="135"/>
      <c r="AM790" s="169">
        <f t="shared" si="124"/>
        <v>5.5</v>
      </c>
    </row>
    <row r="791" spans="1:39" ht="17.399999999999999" x14ac:dyDescent="0.3">
      <c r="A791" s="210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126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127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128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125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122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123"/>
        <v>10.075000000000001</v>
      </c>
      <c r="AH791" s="135">
        <v>10</v>
      </c>
      <c r="AI791" s="135">
        <v>10.199999999999999</v>
      </c>
      <c r="AJ791" s="135">
        <v>10</v>
      </c>
      <c r="AK791" s="135"/>
      <c r="AL791" s="135"/>
      <c r="AM791" s="169">
        <f t="shared" si="124"/>
        <v>10.066666666666666</v>
      </c>
    </row>
    <row r="792" spans="1:39" ht="17.399999999999999" x14ac:dyDescent="0.3">
      <c r="A792" s="209">
        <v>29</v>
      </c>
      <c r="B792" s="170" t="s">
        <v>134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126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127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128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125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122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123"/>
        <v>10.8</v>
      </c>
      <c r="AH792" s="135">
        <v>10.8</v>
      </c>
      <c r="AI792" s="135">
        <v>11</v>
      </c>
      <c r="AJ792" s="135">
        <v>10.6</v>
      </c>
      <c r="AK792" s="135"/>
      <c r="AL792" s="135"/>
      <c r="AM792" s="169">
        <f t="shared" si="124"/>
        <v>10.799999999999999</v>
      </c>
    </row>
    <row r="793" spans="1:39" ht="69.599999999999994" x14ac:dyDescent="0.3">
      <c r="A793" s="211"/>
      <c r="B793" s="189" t="s">
        <v>54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</row>
    <row r="794" spans="1:39" ht="17.399999999999999" x14ac:dyDescent="0.3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126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127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128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125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/>
      <c r="AL794" s="141"/>
      <c r="AM794" s="169">
        <f>AVERAGE(AH794:AL794)</f>
        <v>10.616666666666667</v>
      </c>
    </row>
    <row r="795" spans="1:39" x14ac:dyDescent="0.35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126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127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128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125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/>
      <c r="AL795" s="135"/>
      <c r="AM795" s="169">
        <f>AVERAGE(AH795:AL795)</f>
        <v>10.716666666666667</v>
      </c>
    </row>
    <row r="796" spans="1:39" x14ac:dyDescent="0.35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39" x14ac:dyDescent="0.35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39" x14ac:dyDescent="0.35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39" ht="17.399999999999999" x14ac:dyDescent="0.3">
      <c r="A799" s="256" t="s">
        <v>46</v>
      </c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  <c r="AA799" s="256"/>
      <c r="AB799" s="256"/>
      <c r="AC799" s="256"/>
      <c r="AD799" s="256"/>
      <c r="AE799" s="256"/>
      <c r="AF799" s="256"/>
      <c r="AG799" s="256"/>
      <c r="AH799" s="256"/>
      <c r="AI799" s="256"/>
      <c r="AJ799" s="256"/>
      <c r="AK799" s="256"/>
      <c r="AL799" s="256"/>
      <c r="AM799" s="256"/>
    </row>
    <row r="800" spans="1:39" x14ac:dyDescent="0.35">
      <c r="A800" s="217"/>
      <c r="B800" s="197"/>
      <c r="C800" s="253" t="s">
        <v>43</v>
      </c>
      <c r="D800" s="254"/>
      <c r="E800" s="254"/>
      <c r="F800" s="254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  <c r="AC800" s="254"/>
      <c r="AD800" s="254"/>
      <c r="AE800" s="254"/>
      <c r="AF800" s="254"/>
      <c r="AG800" s="254"/>
      <c r="AH800" s="254"/>
      <c r="AI800" s="254"/>
      <c r="AJ800" s="254"/>
      <c r="AK800" s="254"/>
      <c r="AL800" s="254"/>
      <c r="AM800" s="255"/>
    </row>
    <row r="801" spans="1:39" ht="18.75" customHeight="1" x14ac:dyDescent="0.35">
      <c r="A801" s="218"/>
      <c r="B801" s="198"/>
      <c r="C801" s="247" t="s">
        <v>140</v>
      </c>
      <c r="D801" s="248"/>
      <c r="E801" s="248"/>
      <c r="F801" s="250"/>
      <c r="G801" s="245" t="s">
        <v>124</v>
      </c>
      <c r="H801" s="243" t="s">
        <v>140</v>
      </c>
      <c r="I801" s="244"/>
      <c r="J801" s="244"/>
      <c r="K801" s="249"/>
      <c r="L801" s="245" t="s">
        <v>124</v>
      </c>
      <c r="M801" s="243" t="s">
        <v>140</v>
      </c>
      <c r="N801" s="244"/>
      <c r="O801" s="244"/>
      <c r="P801" s="249"/>
      <c r="Q801" s="245" t="s">
        <v>124</v>
      </c>
      <c r="R801" s="247" t="s">
        <v>140</v>
      </c>
      <c r="S801" s="248"/>
      <c r="T801" s="248"/>
      <c r="U801" s="248"/>
      <c r="V801" s="250"/>
      <c r="W801" s="245" t="s">
        <v>124</v>
      </c>
      <c r="X801" s="247" t="s">
        <v>140</v>
      </c>
      <c r="Y801" s="248"/>
      <c r="Z801" s="248"/>
      <c r="AA801" s="248"/>
      <c r="AB801" s="245" t="s">
        <v>124</v>
      </c>
      <c r="AC801" s="243" t="s">
        <v>140</v>
      </c>
      <c r="AD801" s="244"/>
      <c r="AE801" s="244"/>
      <c r="AF801" s="244"/>
      <c r="AG801" s="245" t="s">
        <v>124</v>
      </c>
      <c r="AH801" s="243" t="s">
        <v>140</v>
      </c>
      <c r="AI801" s="244"/>
      <c r="AJ801" s="244"/>
      <c r="AK801" s="244"/>
      <c r="AL801" s="244"/>
      <c r="AM801" s="245" t="s">
        <v>124</v>
      </c>
    </row>
    <row r="802" spans="1:39" x14ac:dyDescent="0.35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46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46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46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46"/>
      <c r="X802" s="144" t="str">
        <f>X12</f>
        <v>6.05</v>
      </c>
      <c r="Y802" s="144" t="str">
        <f>Y12</f>
        <v>13.05</v>
      </c>
      <c r="Z802" s="138" t="s">
        <v>283</v>
      </c>
      <c r="AA802" s="138" t="s">
        <v>284</v>
      </c>
      <c r="AB802" s="246"/>
      <c r="AC802" s="138" t="s">
        <v>285</v>
      </c>
      <c r="AD802" s="138" t="s">
        <v>286</v>
      </c>
      <c r="AE802" s="138" t="s">
        <v>293</v>
      </c>
      <c r="AF802" s="138" t="s">
        <v>287</v>
      </c>
      <c r="AG802" s="246"/>
      <c r="AH802" s="138" t="s">
        <v>288</v>
      </c>
      <c r="AI802" s="138" t="s">
        <v>289</v>
      </c>
      <c r="AJ802" s="138" t="s">
        <v>290</v>
      </c>
      <c r="AK802" s="138" t="s">
        <v>291</v>
      </c>
      <c r="AL802" s="138" t="s">
        <v>292</v>
      </c>
      <c r="AM802" s="246"/>
    </row>
    <row r="803" spans="1:39" ht="17.399999999999999" x14ac:dyDescent="0.3">
      <c r="A803" s="251">
        <v>1</v>
      </c>
      <c r="B803" s="191" t="s">
        <v>163</v>
      </c>
      <c r="C803" s="144"/>
      <c r="D803" s="144"/>
      <c r="E803" s="144"/>
      <c r="F803" s="144"/>
      <c r="G803" s="176"/>
      <c r="H803" s="144"/>
      <c r="I803" s="144"/>
      <c r="J803" s="144"/>
      <c r="K803" s="144"/>
      <c r="L803" s="176"/>
      <c r="M803" s="144"/>
      <c r="N803" s="144"/>
      <c r="O803" s="144"/>
      <c r="P803" s="144"/>
      <c r="Q803" s="176"/>
      <c r="R803" s="144"/>
      <c r="S803" s="144"/>
      <c r="T803" s="144"/>
      <c r="U803" s="144"/>
      <c r="V803" s="144"/>
      <c r="W803" s="176"/>
      <c r="X803" s="144"/>
      <c r="Y803" s="135">
        <v>6.5</v>
      </c>
      <c r="Z803" s="135">
        <v>6.3</v>
      </c>
      <c r="AA803" s="135">
        <v>5</v>
      </c>
      <c r="AB803" s="169">
        <f t="shared" ref="AB803:AB833" si="129">AVERAGE(X803:AA803)</f>
        <v>5.9333333333333336</v>
      </c>
      <c r="AC803" s="144"/>
      <c r="AD803" s="135"/>
      <c r="AE803" s="135"/>
      <c r="AF803" s="135"/>
      <c r="AG803" s="238" t="e">
        <f t="shared" ref="AG803:AG833" si="130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131">AVERAGE(AH803:AL803)</f>
        <v>#DIV/0!</v>
      </c>
    </row>
    <row r="804" spans="1:39" ht="17.399999999999999" x14ac:dyDescent="0.3">
      <c r="A804" s="252"/>
      <c r="B804" s="191" t="s">
        <v>57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13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129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130"/>
        <v>3.8999999999999995</v>
      </c>
      <c r="AH804" s="135">
        <v>4</v>
      </c>
      <c r="AI804" s="135">
        <v>4.5</v>
      </c>
      <c r="AJ804" s="135">
        <v>4.5</v>
      </c>
      <c r="AK804" s="135"/>
      <c r="AL804" s="135"/>
      <c r="AM804" s="169">
        <f t="shared" si="131"/>
        <v>4.333333333333333</v>
      </c>
    </row>
    <row r="805" spans="1:39" ht="17.399999999999999" x14ac:dyDescent="0.3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13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13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13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13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129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130"/>
        <v>2.875</v>
      </c>
      <c r="AH805" s="135">
        <v>3</v>
      </c>
      <c r="AI805" s="135">
        <v>3</v>
      </c>
      <c r="AJ805" s="135">
        <v>4</v>
      </c>
      <c r="AK805" s="135"/>
      <c r="AL805" s="135"/>
      <c r="AM805" s="169">
        <f t="shared" si="131"/>
        <v>3.3333333333333335</v>
      </c>
    </row>
    <row r="806" spans="1:39" ht="17.399999999999999" x14ac:dyDescent="0.3">
      <c r="A806" s="251">
        <v>3</v>
      </c>
      <c r="B806" s="170" t="s">
        <v>155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132"/>
        <v>2.5</v>
      </c>
      <c r="X806" s="135"/>
      <c r="Y806" s="135"/>
      <c r="Z806" s="135"/>
      <c r="AA806" s="135"/>
      <c r="AB806" s="238" t="e">
        <f t="shared" si="129"/>
        <v>#DIV/0!</v>
      </c>
      <c r="AC806" s="135"/>
      <c r="AD806" s="135"/>
      <c r="AE806" s="135"/>
      <c r="AF806" s="135"/>
      <c r="AG806" s="238" t="e">
        <f t="shared" si="130"/>
        <v>#DIV/0!</v>
      </c>
      <c r="AH806" s="135"/>
      <c r="AI806" s="135"/>
      <c r="AJ806" s="135"/>
      <c r="AK806" s="135"/>
      <c r="AL806" s="135"/>
      <c r="AM806" s="238" t="e">
        <f t="shared" si="131"/>
        <v>#DIV/0!</v>
      </c>
    </row>
    <row r="807" spans="1:39" ht="17.399999999999999" x14ac:dyDescent="0.3">
      <c r="A807" s="252"/>
      <c r="B807" s="170" t="s">
        <v>56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13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13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13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13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129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130"/>
        <v>1.625</v>
      </c>
      <c r="AH807" s="135">
        <v>2</v>
      </c>
      <c r="AI807" s="135">
        <v>2</v>
      </c>
      <c r="AJ807" s="135">
        <v>2</v>
      </c>
      <c r="AK807" s="135"/>
      <c r="AL807" s="135"/>
      <c r="AM807" s="169">
        <f t="shared" si="131"/>
        <v>2</v>
      </c>
    </row>
    <row r="808" spans="1:39" ht="17.399999999999999" x14ac:dyDescent="0.3">
      <c r="A808" s="210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13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13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13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13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129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130"/>
        <v>3.0999999999999996</v>
      </c>
      <c r="AH808" s="135">
        <v>3.3</v>
      </c>
      <c r="AI808" s="135">
        <v>3.3</v>
      </c>
      <c r="AJ808" s="135">
        <v>3.3</v>
      </c>
      <c r="AK808" s="135"/>
      <c r="AL808" s="135"/>
      <c r="AM808" s="169">
        <f t="shared" si="131"/>
        <v>3.2999999999999994</v>
      </c>
    </row>
    <row r="809" spans="1:39" ht="17.399999999999999" x14ac:dyDescent="0.3">
      <c r="A809" s="209">
        <v>5</v>
      </c>
      <c r="B809" s="170" t="s">
        <v>47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13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13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13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13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129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130"/>
        <v>8.5</v>
      </c>
      <c r="AH809" s="135">
        <v>5</v>
      </c>
      <c r="AI809" s="135">
        <v>4</v>
      </c>
      <c r="AJ809" s="135">
        <v>3.3</v>
      </c>
      <c r="AK809" s="135"/>
      <c r="AL809" s="135"/>
      <c r="AM809" s="169">
        <f t="shared" si="131"/>
        <v>4.1000000000000005</v>
      </c>
    </row>
    <row r="810" spans="1:39" ht="17.399999999999999" x14ac:dyDescent="0.3">
      <c r="A810" s="210">
        <v>6</v>
      </c>
      <c r="B810" s="170" t="s">
        <v>50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13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13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13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13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129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130"/>
        <v>4.25</v>
      </c>
      <c r="AH810" s="135">
        <v>5</v>
      </c>
      <c r="AI810" s="135">
        <v>5</v>
      </c>
      <c r="AJ810" s="135">
        <v>5</v>
      </c>
      <c r="AK810" s="135"/>
      <c r="AL810" s="135"/>
      <c r="AM810" s="169">
        <f t="shared" si="131"/>
        <v>5</v>
      </c>
    </row>
    <row r="811" spans="1:39" ht="17.399999999999999" x14ac:dyDescent="0.3">
      <c r="A811" s="210">
        <v>7</v>
      </c>
      <c r="B811" s="170" t="s">
        <v>51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13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13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13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13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129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130"/>
        <v>13.5</v>
      </c>
      <c r="AH811" s="135">
        <v>4</v>
      </c>
      <c r="AI811" s="135">
        <v>4</v>
      </c>
      <c r="AJ811" s="135">
        <v>4</v>
      </c>
      <c r="AK811" s="135"/>
      <c r="AL811" s="135"/>
      <c r="AM811" s="169">
        <f t="shared" si="131"/>
        <v>4</v>
      </c>
    </row>
    <row r="812" spans="1:39" ht="17.399999999999999" x14ac:dyDescent="0.3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13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13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13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13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129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130"/>
        <v>15</v>
      </c>
      <c r="AH812" s="135">
        <v>15</v>
      </c>
      <c r="AI812" s="135">
        <v>15</v>
      </c>
      <c r="AJ812" s="135">
        <v>15</v>
      </c>
      <c r="AK812" s="135"/>
      <c r="AL812" s="135"/>
      <c r="AM812" s="169">
        <f t="shared" si="131"/>
        <v>15</v>
      </c>
    </row>
    <row r="813" spans="1:39" ht="17.399999999999999" x14ac:dyDescent="0.3">
      <c r="A813" s="210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13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13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13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13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129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130"/>
        <v>13</v>
      </c>
      <c r="AH813" s="135">
        <v>14</v>
      </c>
      <c r="AI813" s="135">
        <v>14.4</v>
      </c>
      <c r="AJ813" s="135">
        <v>14</v>
      </c>
      <c r="AK813" s="135"/>
      <c r="AL813" s="135"/>
      <c r="AM813" s="169">
        <f t="shared" si="131"/>
        <v>14.133333333333333</v>
      </c>
    </row>
    <row r="814" spans="1:39" ht="17.399999999999999" x14ac:dyDescent="0.3">
      <c r="A814" s="210">
        <v>10</v>
      </c>
      <c r="B814" s="170" t="s">
        <v>132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13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13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13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13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129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130"/>
        <v>15</v>
      </c>
      <c r="AH814" s="135">
        <v>15</v>
      </c>
      <c r="AI814" s="135">
        <v>16</v>
      </c>
      <c r="AJ814" s="135">
        <v>16</v>
      </c>
      <c r="AK814" s="135"/>
      <c r="AL814" s="135"/>
      <c r="AM814" s="169">
        <f t="shared" si="131"/>
        <v>15.666666666666666</v>
      </c>
    </row>
    <row r="815" spans="1:39" ht="17.399999999999999" x14ac:dyDescent="0.3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13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13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13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13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129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130"/>
        <v>72.25</v>
      </c>
      <c r="AH815" s="135">
        <v>70</v>
      </c>
      <c r="AI815" s="135">
        <v>70</v>
      </c>
      <c r="AJ815" s="135">
        <v>72</v>
      </c>
      <c r="AK815" s="135"/>
      <c r="AL815" s="135"/>
      <c r="AM815" s="169">
        <f t="shared" si="131"/>
        <v>70.666666666666671</v>
      </c>
    </row>
    <row r="816" spans="1:39" ht="17.399999999999999" x14ac:dyDescent="0.3">
      <c r="A816" s="210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13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13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13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13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129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130"/>
        <v>75</v>
      </c>
      <c r="AH816" s="135">
        <v>75</v>
      </c>
      <c r="AI816" s="135">
        <v>75</v>
      </c>
      <c r="AJ816" s="135">
        <v>75</v>
      </c>
      <c r="AK816" s="135"/>
      <c r="AL816" s="135"/>
      <c r="AM816" s="169">
        <f t="shared" si="131"/>
        <v>75</v>
      </c>
    </row>
    <row r="817" spans="1:39" ht="17.399999999999999" x14ac:dyDescent="0.3">
      <c r="A817" s="210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13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13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13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13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129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130"/>
        <v>5</v>
      </c>
      <c r="AH817" s="135">
        <v>5</v>
      </c>
      <c r="AI817" s="135">
        <v>5</v>
      </c>
      <c r="AJ817" s="135">
        <v>5</v>
      </c>
      <c r="AK817" s="135"/>
      <c r="AL817" s="135"/>
      <c r="AM817" s="169">
        <f t="shared" si="131"/>
        <v>5</v>
      </c>
    </row>
    <row r="818" spans="1:39" ht="17.399999999999999" x14ac:dyDescent="0.3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13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13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13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13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129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130"/>
        <v>7.9500000000000011</v>
      </c>
      <c r="AH818" s="135">
        <v>8.8000000000000007</v>
      </c>
      <c r="AI818" s="135">
        <v>8.3000000000000007</v>
      </c>
      <c r="AJ818" s="135">
        <v>7</v>
      </c>
      <c r="AK818" s="135"/>
      <c r="AL818" s="135"/>
      <c r="AM818" s="169">
        <f t="shared" si="131"/>
        <v>8.0333333333333332</v>
      </c>
    </row>
    <row r="819" spans="1:39" ht="17.399999999999999" x14ac:dyDescent="0.3">
      <c r="A819" s="210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13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13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13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13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129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130"/>
        <v>11.5</v>
      </c>
      <c r="AH819" s="135">
        <v>11</v>
      </c>
      <c r="AI819" s="135">
        <v>11.5</v>
      </c>
      <c r="AJ819" s="135">
        <v>11</v>
      </c>
      <c r="AK819" s="135"/>
      <c r="AL819" s="135"/>
      <c r="AM819" s="169">
        <f t="shared" si="131"/>
        <v>11.166666666666666</v>
      </c>
    </row>
    <row r="820" spans="1:39" ht="17.399999999999999" x14ac:dyDescent="0.3">
      <c r="A820" s="210">
        <v>16</v>
      </c>
      <c r="B820" s="170" t="s">
        <v>52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13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13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13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13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129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130"/>
        <v>45</v>
      </c>
      <c r="AH820" s="135">
        <v>45</v>
      </c>
      <c r="AI820" s="135">
        <v>45</v>
      </c>
      <c r="AJ820" s="135">
        <v>45</v>
      </c>
      <c r="AK820" s="135"/>
      <c r="AL820" s="135"/>
      <c r="AM820" s="169">
        <f t="shared" si="131"/>
        <v>45</v>
      </c>
    </row>
    <row r="821" spans="1:39" ht="17.399999999999999" x14ac:dyDescent="0.3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13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13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13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13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129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130"/>
        <v>40</v>
      </c>
      <c r="AH821" s="135">
        <v>40</v>
      </c>
      <c r="AI821" s="135">
        <v>40</v>
      </c>
      <c r="AJ821" s="135">
        <v>40</v>
      </c>
      <c r="AK821" s="135"/>
      <c r="AL821" s="135"/>
      <c r="AM821" s="169">
        <f t="shared" si="131"/>
        <v>40</v>
      </c>
    </row>
    <row r="822" spans="1:39" ht="17.399999999999999" x14ac:dyDescent="0.3">
      <c r="A822" s="210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13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13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13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13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129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130"/>
        <v>5.7</v>
      </c>
      <c r="AH822" s="135">
        <v>5.6</v>
      </c>
      <c r="AI822" s="135">
        <v>5.6</v>
      </c>
      <c r="AJ822" s="135">
        <v>5.6</v>
      </c>
      <c r="AK822" s="135"/>
      <c r="AL822" s="135"/>
      <c r="AM822" s="169">
        <f t="shared" si="131"/>
        <v>5.5999999999999988</v>
      </c>
    </row>
    <row r="823" spans="1:39" ht="17.399999999999999" x14ac:dyDescent="0.3">
      <c r="A823" s="210">
        <v>19</v>
      </c>
      <c r="B823" s="170" t="s">
        <v>141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13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13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13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13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129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130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/>
      <c r="AL823" s="135"/>
      <c r="AM823" s="169">
        <f t="shared" si="131"/>
        <v>4.9000000000000004</v>
      </c>
    </row>
    <row r="824" spans="1:39" ht="17.399999999999999" x14ac:dyDescent="0.3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13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13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13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13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129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130"/>
        <v>3.7</v>
      </c>
      <c r="AH824" s="135">
        <v>3.7</v>
      </c>
      <c r="AI824" s="135">
        <v>3.5</v>
      </c>
      <c r="AJ824" s="135">
        <v>3.5</v>
      </c>
      <c r="AK824" s="135"/>
      <c r="AL824" s="135"/>
      <c r="AM824" s="169">
        <f t="shared" si="131"/>
        <v>3.5666666666666664</v>
      </c>
    </row>
    <row r="825" spans="1:39" ht="17.399999999999999" x14ac:dyDescent="0.3">
      <c r="A825" s="210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13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13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13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13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129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130"/>
        <v>17</v>
      </c>
      <c r="AH825" s="135">
        <v>17</v>
      </c>
      <c r="AI825" s="135">
        <v>17</v>
      </c>
      <c r="AJ825" s="135">
        <v>17</v>
      </c>
      <c r="AK825" s="135"/>
      <c r="AL825" s="135"/>
      <c r="AM825" s="169">
        <f t="shared" si="131"/>
        <v>17</v>
      </c>
    </row>
    <row r="826" spans="1:39" ht="17.399999999999999" x14ac:dyDescent="0.3">
      <c r="A826" s="210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13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13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13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13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129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130"/>
        <v>18</v>
      </c>
      <c r="AH826" s="135">
        <v>18</v>
      </c>
      <c r="AI826" s="135">
        <v>18</v>
      </c>
      <c r="AJ826" s="135">
        <v>18</v>
      </c>
      <c r="AK826" s="135"/>
      <c r="AL826" s="135"/>
      <c r="AM826" s="169">
        <f t="shared" si="131"/>
        <v>18</v>
      </c>
    </row>
    <row r="827" spans="1:39" ht="17.399999999999999" x14ac:dyDescent="0.3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13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13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13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13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129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130"/>
        <v>15</v>
      </c>
      <c r="AH827" s="135">
        <v>15</v>
      </c>
      <c r="AI827" s="135">
        <v>15</v>
      </c>
      <c r="AJ827" s="135">
        <v>15</v>
      </c>
      <c r="AK827" s="135"/>
      <c r="AL827" s="135"/>
      <c r="AM827" s="169">
        <f t="shared" si="131"/>
        <v>15</v>
      </c>
    </row>
    <row r="828" spans="1:39" ht="34.799999999999997" x14ac:dyDescent="0.3">
      <c r="A828" s="210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13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13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13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13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129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130"/>
        <v>5</v>
      </c>
      <c r="AH828" s="135">
        <v>5</v>
      </c>
      <c r="AI828" s="135">
        <v>5</v>
      </c>
      <c r="AJ828" s="135">
        <v>5</v>
      </c>
      <c r="AK828" s="135"/>
      <c r="AL828" s="135"/>
      <c r="AM828" s="169">
        <f t="shared" si="131"/>
        <v>5</v>
      </c>
    </row>
    <row r="829" spans="1:39" ht="34.799999999999997" x14ac:dyDescent="0.3">
      <c r="A829" s="210">
        <v>25</v>
      </c>
      <c r="B829" s="188" t="s">
        <v>135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13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13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13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13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129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130"/>
        <v>4</v>
      </c>
      <c r="AH829" s="135">
        <v>4</v>
      </c>
      <c r="AI829" s="135">
        <v>4</v>
      </c>
      <c r="AJ829" s="135">
        <v>4</v>
      </c>
      <c r="AK829" s="135"/>
      <c r="AL829" s="135"/>
      <c r="AM829" s="169">
        <f t="shared" si="131"/>
        <v>4</v>
      </c>
    </row>
    <row r="830" spans="1:39" ht="17.399999999999999" x14ac:dyDescent="0.3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13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13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13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13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129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130"/>
        <v>48</v>
      </c>
      <c r="AH830" s="135">
        <v>48</v>
      </c>
      <c r="AI830" s="135">
        <v>48</v>
      </c>
      <c r="AJ830" s="135">
        <v>48</v>
      </c>
      <c r="AK830" s="135"/>
      <c r="AL830" s="135"/>
      <c r="AM830" s="169">
        <f t="shared" si="131"/>
        <v>48</v>
      </c>
    </row>
    <row r="831" spans="1:39" ht="17.399999999999999" x14ac:dyDescent="0.3">
      <c r="A831" s="210">
        <v>27</v>
      </c>
      <c r="B831" s="170" t="s">
        <v>131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13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13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13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13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129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130"/>
        <v>6.05</v>
      </c>
      <c r="AH831" s="135">
        <v>5.4</v>
      </c>
      <c r="AI831" s="135">
        <v>5.3</v>
      </c>
      <c r="AJ831" s="135">
        <v>6.4</v>
      </c>
      <c r="AK831" s="135"/>
      <c r="AL831" s="135"/>
      <c r="AM831" s="169">
        <f t="shared" si="131"/>
        <v>5.7</v>
      </c>
    </row>
    <row r="832" spans="1:39" ht="17.399999999999999" x14ac:dyDescent="0.3">
      <c r="A832" s="210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13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13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13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13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129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130"/>
        <v>10</v>
      </c>
      <c r="AH832" s="135">
        <v>10</v>
      </c>
      <c r="AI832" s="135">
        <v>10</v>
      </c>
      <c r="AJ832" s="135">
        <v>10.4</v>
      </c>
      <c r="AK832" s="135"/>
      <c r="AL832" s="135"/>
      <c r="AM832" s="169">
        <f t="shared" si="131"/>
        <v>10.133333333333333</v>
      </c>
    </row>
    <row r="833" spans="1:39" ht="17.399999999999999" x14ac:dyDescent="0.3">
      <c r="A833" s="209">
        <v>29</v>
      </c>
      <c r="B833" s="170" t="s">
        <v>134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13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13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13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13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129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130"/>
        <v>11.1</v>
      </c>
      <c r="AH833" s="135">
        <v>11.3</v>
      </c>
      <c r="AI833" s="135">
        <v>11.3</v>
      </c>
      <c r="AJ833" s="135">
        <v>11.2</v>
      </c>
      <c r="AK833" s="135"/>
      <c r="AL833" s="135"/>
      <c r="AM833" s="169">
        <f t="shared" si="131"/>
        <v>11.266666666666666</v>
      </c>
    </row>
    <row r="834" spans="1:39" ht="69.599999999999994" x14ac:dyDescent="0.3">
      <c r="A834" s="211"/>
      <c r="B834" s="189" t="s">
        <v>54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</row>
    <row r="835" spans="1:39" ht="17.399999999999999" x14ac:dyDescent="0.3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13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13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13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13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/>
      <c r="AL835" s="141"/>
      <c r="AM835" s="169">
        <f>AVERAGE(AH835:AL835)</f>
        <v>10.616666666666667</v>
      </c>
    </row>
    <row r="836" spans="1:39" x14ac:dyDescent="0.35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13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13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13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13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/>
      <c r="AL836" s="135"/>
      <c r="AM836" s="169">
        <f>AVERAGE(AH836:AL836)</f>
        <v>10.716666666666667</v>
      </c>
    </row>
    <row r="837" spans="1:39" x14ac:dyDescent="0.35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39" ht="17.399999999999999" x14ac:dyDescent="0.3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39" x14ac:dyDescent="0.35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1" spans="1:39" ht="17.399999999999999" x14ac:dyDescent="0.3">
      <c r="A841" s="256" t="s">
        <v>46</v>
      </c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  <c r="AA841" s="256"/>
      <c r="AB841" s="256"/>
      <c r="AC841" s="256"/>
      <c r="AD841" s="256"/>
      <c r="AE841" s="256"/>
      <c r="AF841" s="256"/>
      <c r="AG841" s="256"/>
      <c r="AH841" s="256"/>
      <c r="AI841" s="256"/>
      <c r="AJ841" s="256"/>
      <c r="AK841" s="256"/>
      <c r="AL841" s="256"/>
      <c r="AM841" s="256"/>
    </row>
    <row r="842" spans="1:39" x14ac:dyDescent="0.35">
      <c r="A842" s="217"/>
      <c r="B842" s="197"/>
      <c r="C842" s="253" t="s">
        <v>44</v>
      </c>
      <c r="D842" s="254"/>
      <c r="E842" s="254"/>
      <c r="F842" s="254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  <c r="AC842" s="254"/>
      <c r="AD842" s="254"/>
      <c r="AE842" s="254"/>
      <c r="AF842" s="254"/>
      <c r="AG842" s="254"/>
      <c r="AH842" s="254"/>
      <c r="AI842" s="254"/>
      <c r="AJ842" s="254"/>
      <c r="AK842" s="254"/>
      <c r="AL842" s="254"/>
      <c r="AM842" s="255"/>
    </row>
    <row r="843" spans="1:39" ht="18.75" customHeight="1" x14ac:dyDescent="0.35">
      <c r="A843" s="218"/>
      <c r="B843" s="198"/>
      <c r="C843" s="247" t="s">
        <v>140</v>
      </c>
      <c r="D843" s="248"/>
      <c r="E843" s="248"/>
      <c r="F843" s="250"/>
      <c r="G843" s="245" t="s">
        <v>124</v>
      </c>
      <c r="H843" s="243" t="s">
        <v>140</v>
      </c>
      <c r="I843" s="244"/>
      <c r="J843" s="244"/>
      <c r="K843" s="249"/>
      <c r="L843" s="245" t="s">
        <v>124</v>
      </c>
      <c r="M843" s="243" t="s">
        <v>140</v>
      </c>
      <c r="N843" s="244"/>
      <c r="O843" s="244"/>
      <c r="P843" s="249"/>
      <c r="Q843" s="245" t="s">
        <v>124</v>
      </c>
      <c r="R843" s="247" t="s">
        <v>140</v>
      </c>
      <c r="S843" s="248"/>
      <c r="T843" s="248"/>
      <c r="U843" s="248"/>
      <c r="V843" s="250"/>
      <c r="W843" s="245" t="s">
        <v>124</v>
      </c>
      <c r="X843" s="247" t="s">
        <v>140</v>
      </c>
      <c r="Y843" s="248"/>
      <c r="Z843" s="248"/>
      <c r="AA843" s="248"/>
      <c r="AB843" s="245" t="s">
        <v>124</v>
      </c>
      <c r="AC843" s="243" t="s">
        <v>140</v>
      </c>
      <c r="AD843" s="244"/>
      <c r="AE843" s="244"/>
      <c r="AF843" s="244"/>
      <c r="AG843" s="245" t="s">
        <v>124</v>
      </c>
      <c r="AH843" s="243" t="s">
        <v>140</v>
      </c>
      <c r="AI843" s="244"/>
      <c r="AJ843" s="244"/>
      <c r="AK843" s="244"/>
      <c r="AL843" s="244"/>
      <c r="AM843" s="245" t="s">
        <v>124</v>
      </c>
    </row>
    <row r="844" spans="1:39" x14ac:dyDescent="0.35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46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46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46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46"/>
      <c r="X844" s="144" t="str">
        <f>X12</f>
        <v>6.05</v>
      </c>
      <c r="Y844" s="144" t="str">
        <f>Y12</f>
        <v>13.05</v>
      </c>
      <c r="Z844" s="138" t="s">
        <v>283</v>
      </c>
      <c r="AA844" s="138" t="s">
        <v>284</v>
      </c>
      <c r="AB844" s="246"/>
      <c r="AC844" s="138" t="s">
        <v>285</v>
      </c>
      <c r="AD844" s="138" t="s">
        <v>286</v>
      </c>
      <c r="AE844" s="138" t="s">
        <v>293</v>
      </c>
      <c r="AF844" s="138" t="s">
        <v>287</v>
      </c>
      <c r="AG844" s="246"/>
      <c r="AH844" s="138" t="s">
        <v>288</v>
      </c>
      <c r="AI844" s="138" t="s">
        <v>289</v>
      </c>
      <c r="AJ844" s="138" t="s">
        <v>290</v>
      </c>
      <c r="AK844" s="138" t="s">
        <v>291</v>
      </c>
      <c r="AL844" s="138" t="s">
        <v>292</v>
      </c>
      <c r="AM844" s="246"/>
    </row>
    <row r="845" spans="1:39" ht="17.399999999999999" x14ac:dyDescent="0.3">
      <c r="A845" s="251">
        <v>1</v>
      </c>
      <c r="B845" s="191" t="s">
        <v>168</v>
      </c>
      <c r="C845" s="144"/>
      <c r="D845" s="144"/>
      <c r="E845" s="144"/>
      <c r="F845" s="144"/>
      <c r="G845" s="176"/>
      <c r="H845" s="144"/>
      <c r="I845" s="144"/>
      <c r="J845" s="144"/>
      <c r="K845" s="144"/>
      <c r="L845" s="176"/>
      <c r="M845" s="144"/>
      <c r="N845" s="144"/>
      <c r="O845" s="144"/>
      <c r="P845" s="144"/>
      <c r="Q845" s="176"/>
      <c r="R845" s="144"/>
      <c r="S845" s="144"/>
      <c r="T845" s="144"/>
      <c r="U845" s="144"/>
      <c r="V845" s="144"/>
      <c r="W845" s="176"/>
      <c r="X845" s="144"/>
      <c r="Y845" s="144"/>
      <c r="Z845" s="135">
        <v>6</v>
      </c>
      <c r="AA845" s="135">
        <v>6</v>
      </c>
      <c r="AB845" s="169">
        <f t="shared" ref="AB845:AB875" si="136">AVERAGE(X845:AA845)</f>
        <v>6</v>
      </c>
      <c r="AC845" s="144"/>
      <c r="AD845" s="144"/>
      <c r="AE845" s="135"/>
      <c r="AF845" s="135"/>
      <c r="AG845" s="238" t="e">
        <f t="shared" ref="AG845:AG875" si="13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138">AVERAGE(AH845:AL845)</f>
        <v>#DIV/0!</v>
      </c>
    </row>
    <row r="846" spans="1:39" ht="17.399999999999999" x14ac:dyDescent="0.3">
      <c r="A846" s="252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139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13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137"/>
        <v>4.5</v>
      </c>
      <c r="AH846" s="135">
        <v>4</v>
      </c>
      <c r="AI846" s="135">
        <v>4.5</v>
      </c>
      <c r="AJ846" s="135">
        <v>5</v>
      </c>
      <c r="AK846" s="135"/>
      <c r="AL846" s="135"/>
      <c r="AM846" s="169">
        <f t="shared" si="138"/>
        <v>4.5</v>
      </c>
    </row>
    <row r="847" spans="1:39" ht="17.399999999999999" x14ac:dyDescent="0.3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140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141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142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139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13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137"/>
        <v>3</v>
      </c>
      <c r="AH847" s="135">
        <v>3</v>
      </c>
      <c r="AI847" s="135">
        <v>3</v>
      </c>
      <c r="AJ847" s="135">
        <v>3.3</v>
      </c>
      <c r="AK847" s="135"/>
      <c r="AL847" s="135"/>
      <c r="AM847" s="169">
        <f t="shared" si="138"/>
        <v>3.1</v>
      </c>
    </row>
    <row r="848" spans="1:39" ht="17.399999999999999" x14ac:dyDescent="0.3">
      <c r="A848" s="251">
        <v>3</v>
      </c>
      <c r="B848" s="170" t="s">
        <v>155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139"/>
        <v>2</v>
      </c>
      <c r="X848" s="135"/>
      <c r="Y848" s="135"/>
      <c r="Z848" s="135"/>
      <c r="AA848" s="135"/>
      <c r="AB848" s="238" t="e">
        <f t="shared" si="136"/>
        <v>#DIV/0!</v>
      </c>
      <c r="AC848" s="135"/>
      <c r="AD848" s="135"/>
      <c r="AE848" s="135"/>
      <c r="AF848" s="135"/>
      <c r="AG848" s="238" t="e">
        <f t="shared" si="137"/>
        <v>#DIV/0!</v>
      </c>
      <c r="AH848" s="135"/>
      <c r="AI848" s="135"/>
      <c r="AJ848" s="135"/>
      <c r="AK848" s="135"/>
      <c r="AL848" s="135"/>
      <c r="AM848" s="238" t="e">
        <f t="shared" si="138"/>
        <v>#DIV/0!</v>
      </c>
    </row>
    <row r="849" spans="1:39" ht="17.399999999999999" x14ac:dyDescent="0.3">
      <c r="A849" s="252"/>
      <c r="B849" s="170" t="s">
        <v>56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140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141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142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139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13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137"/>
        <v>1.4</v>
      </c>
      <c r="AH849" s="135">
        <v>1.5</v>
      </c>
      <c r="AI849" s="135">
        <v>1.5</v>
      </c>
      <c r="AJ849" s="135">
        <v>1.6</v>
      </c>
      <c r="AK849" s="135"/>
      <c r="AL849" s="135"/>
      <c r="AM849" s="169">
        <f t="shared" si="138"/>
        <v>1.5333333333333332</v>
      </c>
    </row>
    <row r="850" spans="1:39" ht="17.399999999999999" x14ac:dyDescent="0.3">
      <c r="A850" s="210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140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141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142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139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13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137"/>
        <v>2.5</v>
      </c>
      <c r="AH850" s="135">
        <v>3</v>
      </c>
      <c r="AI850" s="135">
        <v>3</v>
      </c>
      <c r="AJ850" s="135">
        <v>2.5</v>
      </c>
      <c r="AK850" s="135"/>
      <c r="AL850" s="135"/>
      <c r="AM850" s="169">
        <f t="shared" si="138"/>
        <v>2.8333333333333335</v>
      </c>
    </row>
    <row r="851" spans="1:39" ht="17.399999999999999" x14ac:dyDescent="0.3">
      <c r="A851" s="209">
        <v>5</v>
      </c>
      <c r="B851" s="170" t="s">
        <v>49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140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141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142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139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13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137"/>
        <v>8</v>
      </c>
      <c r="AH851" s="135">
        <v>5.5</v>
      </c>
      <c r="AI851" s="135">
        <v>5.5</v>
      </c>
      <c r="AJ851" s="135">
        <v>3.3</v>
      </c>
      <c r="AK851" s="135"/>
      <c r="AL851" s="135"/>
      <c r="AM851" s="169">
        <f t="shared" si="138"/>
        <v>4.7666666666666666</v>
      </c>
    </row>
    <row r="852" spans="1:39" ht="17.399999999999999" x14ac:dyDescent="0.3">
      <c r="A852" s="210">
        <v>6</v>
      </c>
      <c r="B852" s="170" t="s">
        <v>48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140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141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142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139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13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137"/>
        <v>3.5</v>
      </c>
      <c r="AH852" s="135">
        <v>3</v>
      </c>
      <c r="AI852" s="135">
        <v>4</v>
      </c>
      <c r="AJ852" s="135">
        <v>5</v>
      </c>
      <c r="AK852" s="135"/>
      <c r="AL852" s="135"/>
      <c r="AM852" s="169">
        <f t="shared" si="138"/>
        <v>4</v>
      </c>
    </row>
    <row r="853" spans="1:39" ht="17.399999999999999" x14ac:dyDescent="0.3">
      <c r="A853" s="210">
        <v>7</v>
      </c>
      <c r="B853" s="170" t="s">
        <v>51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140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141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142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139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13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137"/>
        <v>15</v>
      </c>
      <c r="AH853" s="135">
        <v>6</v>
      </c>
      <c r="AI853" s="135">
        <v>6</v>
      </c>
      <c r="AJ853" s="135">
        <v>6</v>
      </c>
      <c r="AK853" s="135"/>
      <c r="AL853" s="135"/>
      <c r="AM853" s="169">
        <f t="shared" si="138"/>
        <v>6</v>
      </c>
    </row>
    <row r="854" spans="1:39" ht="17.399999999999999" x14ac:dyDescent="0.3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140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141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142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139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13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137"/>
        <v>15</v>
      </c>
      <c r="AH854" s="135">
        <v>15</v>
      </c>
      <c r="AI854" s="135">
        <v>15</v>
      </c>
      <c r="AJ854" s="135">
        <v>15</v>
      </c>
      <c r="AK854" s="135"/>
      <c r="AL854" s="135"/>
      <c r="AM854" s="169">
        <f t="shared" si="138"/>
        <v>15</v>
      </c>
    </row>
    <row r="855" spans="1:39" ht="17.399999999999999" x14ac:dyDescent="0.3">
      <c r="A855" s="210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140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141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142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139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13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137"/>
        <v>16</v>
      </c>
      <c r="AH855" s="135">
        <v>16</v>
      </c>
      <c r="AI855" s="135">
        <v>16</v>
      </c>
      <c r="AJ855" s="135">
        <v>16</v>
      </c>
      <c r="AK855" s="135"/>
      <c r="AL855" s="135"/>
      <c r="AM855" s="169">
        <f t="shared" si="138"/>
        <v>16</v>
      </c>
    </row>
    <row r="856" spans="1:39" ht="17.399999999999999" x14ac:dyDescent="0.3">
      <c r="A856" s="210">
        <v>10</v>
      </c>
      <c r="B856" s="170" t="s">
        <v>132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140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141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142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139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13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137"/>
        <v>17</v>
      </c>
      <c r="AH856" s="135">
        <v>17</v>
      </c>
      <c r="AI856" s="135">
        <v>17</v>
      </c>
      <c r="AJ856" s="135">
        <v>17</v>
      </c>
      <c r="AK856" s="135"/>
      <c r="AL856" s="135"/>
      <c r="AM856" s="169">
        <f t="shared" si="138"/>
        <v>17</v>
      </c>
    </row>
    <row r="857" spans="1:39" ht="17.399999999999999" x14ac:dyDescent="0.3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140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141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142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139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13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137"/>
        <v>73</v>
      </c>
      <c r="AH857" s="135">
        <v>75</v>
      </c>
      <c r="AI857" s="135">
        <v>73</v>
      </c>
      <c r="AJ857" s="135">
        <v>73</v>
      </c>
      <c r="AK857" s="135"/>
      <c r="AL857" s="135"/>
      <c r="AM857" s="169">
        <f t="shared" si="138"/>
        <v>73.666666666666671</v>
      </c>
    </row>
    <row r="858" spans="1:39" ht="17.399999999999999" x14ac:dyDescent="0.3">
      <c r="A858" s="210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140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141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142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139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13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137"/>
        <v>80</v>
      </c>
      <c r="AH858" s="135">
        <v>80</v>
      </c>
      <c r="AI858" s="135">
        <v>80</v>
      </c>
      <c r="AJ858" s="135">
        <v>80</v>
      </c>
      <c r="AK858" s="135"/>
      <c r="AL858" s="135"/>
      <c r="AM858" s="169">
        <f t="shared" si="138"/>
        <v>80</v>
      </c>
    </row>
    <row r="859" spans="1:39" ht="17.399999999999999" x14ac:dyDescent="0.3">
      <c r="A859" s="210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140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141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142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139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13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137"/>
        <v>5</v>
      </c>
      <c r="AH859" s="135">
        <v>5</v>
      </c>
      <c r="AI859" s="135">
        <v>5</v>
      </c>
      <c r="AJ859" s="135">
        <v>5</v>
      </c>
      <c r="AK859" s="135"/>
      <c r="AL859" s="135"/>
      <c r="AM859" s="169">
        <f t="shared" si="138"/>
        <v>5</v>
      </c>
    </row>
    <row r="860" spans="1:39" ht="17.399999999999999" x14ac:dyDescent="0.3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140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141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142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139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13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137"/>
        <v>9</v>
      </c>
      <c r="AH860" s="135">
        <v>9</v>
      </c>
      <c r="AI860" s="135">
        <v>8.5</v>
      </c>
      <c r="AJ860" s="135">
        <v>8.5</v>
      </c>
      <c r="AK860" s="135"/>
      <c r="AL860" s="135"/>
      <c r="AM860" s="169">
        <f t="shared" si="138"/>
        <v>8.6666666666666661</v>
      </c>
    </row>
    <row r="861" spans="1:39" ht="17.399999999999999" x14ac:dyDescent="0.3">
      <c r="A861" s="210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140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141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142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139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13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137"/>
        <v>11.5</v>
      </c>
      <c r="AH861" s="135">
        <v>11.5</v>
      </c>
      <c r="AI861" s="135">
        <v>11.5</v>
      </c>
      <c r="AJ861" s="135">
        <v>11.5</v>
      </c>
      <c r="AK861" s="135"/>
      <c r="AL861" s="135"/>
      <c r="AM861" s="169">
        <f t="shared" si="138"/>
        <v>11.5</v>
      </c>
    </row>
    <row r="862" spans="1:39" ht="17.399999999999999" x14ac:dyDescent="0.3">
      <c r="A862" s="210">
        <v>16</v>
      </c>
      <c r="B862" s="170" t="s">
        <v>52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140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141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142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139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13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137"/>
        <v>28</v>
      </c>
      <c r="AH862" s="135">
        <v>28</v>
      </c>
      <c r="AI862" s="135">
        <v>28</v>
      </c>
      <c r="AJ862" s="135">
        <v>28</v>
      </c>
      <c r="AK862" s="135"/>
      <c r="AL862" s="135"/>
      <c r="AM862" s="169">
        <f t="shared" si="138"/>
        <v>28</v>
      </c>
    </row>
    <row r="863" spans="1:39" ht="17.399999999999999" x14ac:dyDescent="0.3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140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141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142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139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13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137"/>
        <v>30</v>
      </c>
      <c r="AH863" s="135">
        <v>30</v>
      </c>
      <c r="AI863" s="135">
        <v>30</v>
      </c>
      <c r="AJ863" s="135">
        <v>30</v>
      </c>
      <c r="AK863" s="135"/>
      <c r="AL863" s="135"/>
      <c r="AM863" s="169">
        <f t="shared" si="138"/>
        <v>30</v>
      </c>
    </row>
    <row r="864" spans="1:39" ht="17.399999999999999" x14ac:dyDescent="0.3">
      <c r="A864" s="210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140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141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142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139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13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137"/>
        <v>5.6</v>
      </c>
      <c r="AH864" s="135">
        <v>5.6</v>
      </c>
      <c r="AI864" s="135">
        <v>5.6</v>
      </c>
      <c r="AJ864" s="135">
        <v>5.6</v>
      </c>
      <c r="AK864" s="135"/>
      <c r="AL864" s="135"/>
      <c r="AM864" s="169">
        <f t="shared" si="138"/>
        <v>5.5999999999999988</v>
      </c>
    </row>
    <row r="865" spans="1:39" ht="17.399999999999999" x14ac:dyDescent="0.3">
      <c r="A865" s="210">
        <v>19</v>
      </c>
      <c r="B865" s="170" t="s">
        <v>141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140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141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142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139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13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137"/>
        <v>4.8</v>
      </c>
      <c r="AH865" s="135">
        <v>4.8</v>
      </c>
      <c r="AI865" s="135">
        <v>4.8</v>
      </c>
      <c r="AJ865" s="135">
        <v>4.8</v>
      </c>
      <c r="AK865" s="135"/>
      <c r="AL865" s="135"/>
      <c r="AM865" s="169">
        <f t="shared" si="138"/>
        <v>4.8</v>
      </c>
    </row>
    <row r="866" spans="1:39" ht="17.399999999999999" x14ac:dyDescent="0.3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140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141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142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139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13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137"/>
        <v>4</v>
      </c>
      <c r="AH866" s="135">
        <v>4</v>
      </c>
      <c r="AI866" s="135">
        <v>4</v>
      </c>
      <c r="AJ866" s="135">
        <v>3.5</v>
      </c>
      <c r="AK866" s="135"/>
      <c r="AL866" s="135"/>
      <c r="AM866" s="169">
        <f t="shared" si="138"/>
        <v>3.8333333333333335</v>
      </c>
    </row>
    <row r="867" spans="1:39" ht="17.399999999999999" x14ac:dyDescent="0.3">
      <c r="A867" s="210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140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141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142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139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13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137"/>
        <v>17</v>
      </c>
      <c r="AH867" s="135">
        <v>17</v>
      </c>
      <c r="AI867" s="135">
        <v>17</v>
      </c>
      <c r="AJ867" s="135">
        <v>17</v>
      </c>
      <c r="AK867" s="135"/>
      <c r="AL867" s="135"/>
      <c r="AM867" s="169">
        <f t="shared" si="138"/>
        <v>17</v>
      </c>
    </row>
    <row r="868" spans="1:39" ht="17.399999999999999" x14ac:dyDescent="0.3">
      <c r="A868" s="210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140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141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142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139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13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137"/>
        <v>17</v>
      </c>
      <c r="AH868" s="135">
        <v>17</v>
      </c>
      <c r="AI868" s="135">
        <v>17</v>
      </c>
      <c r="AJ868" s="135">
        <v>17</v>
      </c>
      <c r="AK868" s="135"/>
      <c r="AL868" s="135"/>
      <c r="AM868" s="169">
        <f t="shared" si="138"/>
        <v>17</v>
      </c>
    </row>
    <row r="869" spans="1:39" ht="17.399999999999999" x14ac:dyDescent="0.3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140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141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142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139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13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137"/>
        <v>16</v>
      </c>
      <c r="AH869" s="135">
        <v>16</v>
      </c>
      <c r="AI869" s="135">
        <v>16</v>
      </c>
      <c r="AJ869" s="135">
        <v>16</v>
      </c>
      <c r="AK869" s="135"/>
      <c r="AL869" s="135"/>
      <c r="AM869" s="169">
        <f t="shared" si="138"/>
        <v>16</v>
      </c>
    </row>
    <row r="870" spans="1:39" ht="34.799999999999997" x14ac:dyDescent="0.3">
      <c r="A870" s="210">
        <v>24</v>
      </c>
      <c r="B870" s="188" t="s">
        <v>53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140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141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142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139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13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137"/>
        <v>3.5</v>
      </c>
      <c r="AH870" s="135">
        <v>3.5</v>
      </c>
      <c r="AI870" s="135">
        <v>3.5</v>
      </c>
      <c r="AJ870" s="135">
        <v>3.5</v>
      </c>
      <c r="AK870" s="135"/>
      <c r="AL870" s="135"/>
      <c r="AM870" s="169">
        <f t="shared" si="138"/>
        <v>3.5</v>
      </c>
    </row>
    <row r="871" spans="1:39" ht="34.799999999999997" x14ac:dyDescent="0.3">
      <c r="A871" s="210">
        <v>25</v>
      </c>
      <c r="B871" s="188" t="s">
        <v>135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140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141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142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139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13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137"/>
        <v>2</v>
      </c>
      <c r="AH871" s="135">
        <v>2</v>
      </c>
      <c r="AI871" s="135">
        <v>2</v>
      </c>
      <c r="AJ871" s="135">
        <v>2</v>
      </c>
      <c r="AK871" s="135"/>
      <c r="AL871" s="135"/>
      <c r="AM871" s="169">
        <f t="shared" si="138"/>
        <v>2</v>
      </c>
    </row>
    <row r="872" spans="1:39" ht="17.399999999999999" x14ac:dyDescent="0.3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140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141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142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139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13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137"/>
        <v>40</v>
      </c>
      <c r="AH872" s="135">
        <v>40</v>
      </c>
      <c r="AI872" s="135">
        <v>40</v>
      </c>
      <c r="AJ872" s="135">
        <v>40</v>
      </c>
      <c r="AK872" s="135"/>
      <c r="AL872" s="135"/>
      <c r="AM872" s="169">
        <f t="shared" si="138"/>
        <v>40</v>
      </c>
    </row>
    <row r="873" spans="1:39" ht="17.399999999999999" x14ac:dyDescent="0.3">
      <c r="A873" s="210">
        <v>27</v>
      </c>
      <c r="B873" s="170" t="s">
        <v>131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140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141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142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139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13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137"/>
        <v>6.4</v>
      </c>
      <c r="AH873" s="135">
        <v>5.7</v>
      </c>
      <c r="AI873" s="135">
        <v>5.6</v>
      </c>
      <c r="AJ873" s="135">
        <v>5.6</v>
      </c>
      <c r="AK873" s="135"/>
      <c r="AL873" s="135"/>
      <c r="AM873" s="169">
        <f t="shared" si="138"/>
        <v>5.6333333333333329</v>
      </c>
    </row>
    <row r="874" spans="1:39" ht="17.399999999999999" x14ac:dyDescent="0.3">
      <c r="A874" s="210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140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141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142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139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13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137"/>
        <v>9.8000000000000007</v>
      </c>
      <c r="AH874" s="135">
        <v>9.8000000000000007</v>
      </c>
      <c r="AI874" s="135">
        <v>10.3</v>
      </c>
      <c r="AJ874" s="135">
        <v>10.3</v>
      </c>
      <c r="AK874" s="135"/>
      <c r="AL874" s="135"/>
      <c r="AM874" s="169">
        <f t="shared" si="138"/>
        <v>10.133333333333335</v>
      </c>
    </row>
    <row r="875" spans="1:39" ht="17.399999999999999" x14ac:dyDescent="0.3">
      <c r="A875" s="209">
        <v>29</v>
      </c>
      <c r="B875" s="170" t="s">
        <v>134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140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141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142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139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13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137"/>
        <v>11</v>
      </c>
      <c r="AH875" s="135">
        <v>11</v>
      </c>
      <c r="AI875" s="135">
        <v>11</v>
      </c>
      <c r="AJ875" s="135">
        <v>11</v>
      </c>
      <c r="AK875" s="135"/>
      <c r="AL875" s="135"/>
      <c r="AM875" s="169">
        <f t="shared" si="138"/>
        <v>11</v>
      </c>
    </row>
    <row r="876" spans="1:39" ht="69.599999999999994" x14ac:dyDescent="0.3">
      <c r="A876" s="211"/>
      <c r="B876" s="189" t="s">
        <v>54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</row>
    <row r="877" spans="1:39" ht="17.399999999999999" x14ac:dyDescent="0.3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140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141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142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139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/>
      <c r="AL877" s="135"/>
      <c r="AM877" s="169">
        <f>AVERAGE(AH877:AL877)</f>
        <v>10.616666666666667</v>
      </c>
    </row>
    <row r="878" spans="1:39" x14ac:dyDescent="0.35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140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141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142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139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/>
      <c r="AL878" s="135"/>
      <c r="AM878" s="169">
        <f>AVERAGE(AH878:AL878)</f>
        <v>10.716666666666667</v>
      </c>
    </row>
    <row r="879" spans="1:39" x14ac:dyDescent="0.35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39" x14ac:dyDescent="0.35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39" x14ac:dyDescent="0.35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39" x14ac:dyDescent="0.35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39" ht="17.399999999999999" x14ac:dyDescent="0.3">
      <c r="A883" s="256" t="s">
        <v>46</v>
      </c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  <c r="AA883" s="256"/>
      <c r="AB883" s="256"/>
      <c r="AC883" s="256"/>
      <c r="AD883" s="256"/>
      <c r="AE883" s="256"/>
      <c r="AF883" s="256"/>
      <c r="AG883" s="256"/>
      <c r="AH883" s="256"/>
      <c r="AI883" s="256"/>
      <c r="AJ883" s="256"/>
      <c r="AK883" s="256"/>
      <c r="AL883" s="256"/>
      <c r="AM883" s="256"/>
    </row>
    <row r="884" spans="1:39" x14ac:dyDescent="0.35">
      <c r="A884" s="217"/>
      <c r="B884" s="197"/>
      <c r="C884" s="253" t="s">
        <v>159</v>
      </c>
      <c r="D884" s="254"/>
      <c r="E884" s="254"/>
      <c r="F884" s="254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  <c r="AC884" s="254"/>
      <c r="AD884" s="254"/>
      <c r="AE884" s="254"/>
      <c r="AF884" s="254"/>
      <c r="AG884" s="254"/>
      <c r="AH884" s="254"/>
      <c r="AI884" s="254"/>
      <c r="AJ884" s="254"/>
      <c r="AK884" s="254"/>
      <c r="AL884" s="254"/>
      <c r="AM884" s="255"/>
    </row>
    <row r="885" spans="1:39" ht="18.75" customHeight="1" x14ac:dyDescent="0.35">
      <c r="A885" s="218"/>
      <c r="B885" s="198"/>
      <c r="C885" s="247" t="s">
        <v>140</v>
      </c>
      <c r="D885" s="248"/>
      <c r="E885" s="248"/>
      <c r="F885" s="250"/>
      <c r="G885" s="245" t="s">
        <v>124</v>
      </c>
      <c r="H885" s="243" t="s">
        <v>140</v>
      </c>
      <c r="I885" s="244"/>
      <c r="J885" s="244"/>
      <c r="K885" s="249"/>
      <c r="L885" s="245" t="s">
        <v>124</v>
      </c>
      <c r="M885" s="243" t="s">
        <v>140</v>
      </c>
      <c r="N885" s="244"/>
      <c r="O885" s="244"/>
      <c r="P885" s="249"/>
      <c r="Q885" s="245" t="s">
        <v>124</v>
      </c>
      <c r="R885" s="247" t="s">
        <v>140</v>
      </c>
      <c r="S885" s="248"/>
      <c r="T885" s="248"/>
      <c r="U885" s="248"/>
      <c r="V885" s="250"/>
      <c r="W885" s="245" t="s">
        <v>124</v>
      </c>
      <c r="X885" s="247" t="s">
        <v>140</v>
      </c>
      <c r="Y885" s="248"/>
      <c r="Z885" s="248"/>
      <c r="AA885" s="248"/>
      <c r="AB885" s="245" t="s">
        <v>124</v>
      </c>
      <c r="AC885" s="243" t="s">
        <v>140</v>
      </c>
      <c r="AD885" s="244"/>
      <c r="AE885" s="244"/>
      <c r="AF885" s="244"/>
      <c r="AG885" s="245" t="s">
        <v>124</v>
      </c>
      <c r="AH885" s="243" t="s">
        <v>140</v>
      </c>
      <c r="AI885" s="244"/>
      <c r="AJ885" s="244"/>
      <c r="AK885" s="244"/>
      <c r="AL885" s="244"/>
      <c r="AM885" s="245" t="s">
        <v>124</v>
      </c>
    </row>
    <row r="886" spans="1:39" x14ac:dyDescent="0.35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46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46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46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46"/>
      <c r="X886" s="144" t="str">
        <f>X844</f>
        <v>6.05</v>
      </c>
      <c r="Y886" s="144" t="str">
        <f>Y844</f>
        <v>13.05</v>
      </c>
      <c r="Z886" s="138" t="s">
        <v>283</v>
      </c>
      <c r="AA886" s="138" t="s">
        <v>284</v>
      </c>
      <c r="AB886" s="246"/>
      <c r="AC886" s="138" t="s">
        <v>285</v>
      </c>
      <c r="AD886" s="138" t="s">
        <v>286</v>
      </c>
      <c r="AE886" s="138" t="s">
        <v>293</v>
      </c>
      <c r="AF886" s="138" t="s">
        <v>287</v>
      </c>
      <c r="AG886" s="246"/>
      <c r="AH886" s="138" t="s">
        <v>288</v>
      </c>
      <c r="AI886" s="138" t="s">
        <v>289</v>
      </c>
      <c r="AJ886" s="138" t="s">
        <v>290</v>
      </c>
      <c r="AK886" s="138" t="s">
        <v>291</v>
      </c>
      <c r="AL886" s="138" t="s">
        <v>292</v>
      </c>
      <c r="AM886" s="246"/>
    </row>
    <row r="887" spans="1:39" ht="17.399999999999999" x14ac:dyDescent="0.3">
      <c r="A887" s="251">
        <v>1</v>
      </c>
      <c r="B887" s="191" t="s">
        <v>168</v>
      </c>
      <c r="C887" s="135">
        <v>2</v>
      </c>
      <c r="D887" s="144"/>
      <c r="E887" s="144"/>
      <c r="F887" s="144"/>
      <c r="G887" s="176"/>
      <c r="H887" s="144"/>
      <c r="I887" s="144"/>
      <c r="J887" s="144"/>
      <c r="K887" s="144"/>
      <c r="L887" s="176"/>
      <c r="M887" s="144"/>
      <c r="N887" s="144"/>
      <c r="O887" s="144"/>
      <c r="P887" s="144"/>
      <c r="Q887" s="176"/>
      <c r="R887" s="144"/>
      <c r="S887" s="144"/>
      <c r="T887" s="144"/>
      <c r="U887" s="144"/>
      <c r="V887" s="144"/>
      <c r="W887" s="176"/>
      <c r="X887" s="144"/>
      <c r="Y887" s="144"/>
      <c r="Z887" s="144"/>
      <c r="AA887" s="144"/>
      <c r="AB887" s="176"/>
      <c r="AC887" s="144"/>
      <c r="AD887" s="144"/>
      <c r="AE887" s="144"/>
      <c r="AF887" s="144"/>
      <c r="AG887" s="239"/>
      <c r="AH887" s="144"/>
      <c r="AI887" s="144"/>
      <c r="AJ887" s="144"/>
      <c r="AK887" s="144"/>
      <c r="AL887" s="144"/>
      <c r="AM887" s="240"/>
    </row>
    <row r="888" spans="1:39" ht="17.399999999999999" x14ac:dyDescent="0.3">
      <c r="A888" s="252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143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144">AVERAGE(AC888:AF888)</f>
        <v>5</v>
      </c>
      <c r="AH888" s="135">
        <v>5</v>
      </c>
      <c r="AI888" s="135">
        <v>4.7</v>
      </c>
      <c r="AJ888" s="135">
        <v>4.7</v>
      </c>
      <c r="AK888" s="135"/>
      <c r="AL888" s="135"/>
      <c r="AM888" s="169">
        <f t="shared" ref="AM888:AM917" si="145">AVERAGE(AH888:AL888)</f>
        <v>4.8</v>
      </c>
    </row>
    <row r="889" spans="1:39" ht="17.399999999999999" x14ac:dyDescent="0.3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143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144"/>
        <v>3</v>
      </c>
      <c r="AH889" s="135">
        <v>4</v>
      </c>
      <c r="AI889" s="135">
        <v>3.5</v>
      </c>
      <c r="AJ889" s="135">
        <v>3.5</v>
      </c>
      <c r="AK889" s="135"/>
      <c r="AL889" s="135"/>
      <c r="AM889" s="169">
        <f t="shared" si="145"/>
        <v>3.6666666666666665</v>
      </c>
    </row>
    <row r="890" spans="1:39" ht="17.399999999999999" x14ac:dyDescent="0.3">
      <c r="A890" s="251">
        <v>3</v>
      </c>
      <c r="B890" s="170" t="s">
        <v>155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143"/>
        <v>#DIV/0!</v>
      </c>
      <c r="AC890" s="135"/>
      <c r="AD890" s="135"/>
      <c r="AE890" s="135"/>
      <c r="AF890" s="135"/>
      <c r="AG890" s="238" t="e">
        <f t="shared" si="144"/>
        <v>#DIV/0!</v>
      </c>
      <c r="AH890" s="135"/>
      <c r="AI890" s="135"/>
      <c r="AJ890" s="135"/>
      <c r="AK890" s="135"/>
      <c r="AL890" s="135"/>
      <c r="AM890" s="238" t="e">
        <f t="shared" si="145"/>
        <v>#DIV/0!</v>
      </c>
    </row>
    <row r="891" spans="1:39" ht="17.399999999999999" x14ac:dyDescent="0.3">
      <c r="A891" s="252"/>
      <c r="B891" s="170" t="s">
        <v>56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143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144"/>
        <v>2</v>
      </c>
      <c r="AH891" s="135">
        <v>2</v>
      </c>
      <c r="AI891" s="135">
        <v>2</v>
      </c>
      <c r="AJ891" s="135">
        <v>2</v>
      </c>
      <c r="AK891" s="135"/>
      <c r="AL891" s="135"/>
      <c r="AM891" s="169">
        <f t="shared" si="145"/>
        <v>2</v>
      </c>
    </row>
    <row r="892" spans="1:39" ht="17.399999999999999" x14ac:dyDescent="0.3">
      <c r="A892" s="210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143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144"/>
        <v>3.3</v>
      </c>
      <c r="AH892" s="135">
        <v>3.3</v>
      </c>
      <c r="AI892" s="135">
        <v>3.3</v>
      </c>
      <c r="AJ892" s="135">
        <v>3.3</v>
      </c>
      <c r="AK892" s="135"/>
      <c r="AL892" s="135"/>
      <c r="AM892" s="169">
        <f t="shared" si="145"/>
        <v>3.2999999999999994</v>
      </c>
    </row>
    <row r="893" spans="1:39" ht="17.399999999999999" x14ac:dyDescent="0.3">
      <c r="A893" s="209">
        <v>5</v>
      </c>
      <c r="B893" s="170" t="s">
        <v>49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143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144"/>
        <v>13</v>
      </c>
      <c r="AH893" s="135">
        <v>6</v>
      </c>
      <c r="AI893" s="135">
        <v>5</v>
      </c>
      <c r="AJ893" s="135">
        <v>5</v>
      </c>
      <c r="AK893" s="135"/>
      <c r="AL893" s="135"/>
      <c r="AM893" s="169">
        <f t="shared" si="145"/>
        <v>5.333333333333333</v>
      </c>
    </row>
    <row r="894" spans="1:39" ht="17.399999999999999" x14ac:dyDescent="0.3">
      <c r="A894" s="210">
        <v>6</v>
      </c>
      <c r="B894" s="170" t="s">
        <v>48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143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144"/>
        <v>6</v>
      </c>
      <c r="AH894" s="135">
        <v>6</v>
      </c>
      <c r="AI894" s="135">
        <v>5</v>
      </c>
      <c r="AJ894" s="135">
        <v>5</v>
      </c>
      <c r="AK894" s="135"/>
      <c r="AL894" s="135"/>
      <c r="AM894" s="169">
        <f t="shared" si="145"/>
        <v>5.333333333333333</v>
      </c>
    </row>
    <row r="895" spans="1:39" ht="17.399999999999999" x14ac:dyDescent="0.3">
      <c r="A895" s="210">
        <v>7</v>
      </c>
      <c r="B895" s="170" t="s">
        <v>51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143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144"/>
        <v>12</v>
      </c>
      <c r="AH895" s="135">
        <v>14</v>
      </c>
      <c r="AI895" s="135">
        <v>8</v>
      </c>
      <c r="AJ895" s="135">
        <v>8</v>
      </c>
      <c r="AK895" s="135"/>
      <c r="AL895" s="135"/>
      <c r="AM895" s="169">
        <f t="shared" si="145"/>
        <v>10</v>
      </c>
    </row>
    <row r="896" spans="1:39" ht="17.399999999999999" x14ac:dyDescent="0.3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143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144"/>
        <v>14</v>
      </c>
      <c r="AH896" s="135">
        <v>16</v>
      </c>
      <c r="AI896" s="135">
        <v>16</v>
      </c>
      <c r="AJ896" s="135">
        <v>16</v>
      </c>
      <c r="AK896" s="135"/>
      <c r="AL896" s="135"/>
      <c r="AM896" s="169">
        <f t="shared" si="145"/>
        <v>16</v>
      </c>
    </row>
    <row r="897" spans="1:39" ht="17.399999999999999" x14ac:dyDescent="0.3">
      <c r="A897" s="210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143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144"/>
        <v>16</v>
      </c>
      <c r="AH897" s="135">
        <v>16</v>
      </c>
      <c r="AI897" s="135">
        <v>16</v>
      </c>
      <c r="AJ897" s="135">
        <v>16</v>
      </c>
      <c r="AK897" s="135"/>
      <c r="AL897" s="135"/>
      <c r="AM897" s="169">
        <f t="shared" si="145"/>
        <v>16</v>
      </c>
    </row>
    <row r="898" spans="1:39" ht="17.399999999999999" x14ac:dyDescent="0.3">
      <c r="A898" s="210">
        <v>10</v>
      </c>
      <c r="B898" s="170" t="s">
        <v>132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143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144"/>
        <v>18</v>
      </c>
      <c r="AH898" s="135">
        <v>18</v>
      </c>
      <c r="AI898" s="135">
        <v>18</v>
      </c>
      <c r="AJ898" s="135">
        <v>18</v>
      </c>
      <c r="AK898" s="135"/>
      <c r="AL898" s="135"/>
      <c r="AM898" s="169">
        <f t="shared" si="145"/>
        <v>18</v>
      </c>
    </row>
    <row r="899" spans="1:39" ht="17.399999999999999" x14ac:dyDescent="0.3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143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144"/>
        <v>75</v>
      </c>
      <c r="AH899" s="135">
        <v>75</v>
      </c>
      <c r="AI899" s="135">
        <v>75</v>
      </c>
      <c r="AJ899" s="135">
        <v>75</v>
      </c>
      <c r="AK899" s="135"/>
      <c r="AL899" s="135"/>
      <c r="AM899" s="169">
        <f t="shared" si="145"/>
        <v>75</v>
      </c>
    </row>
    <row r="900" spans="1:39" ht="17.399999999999999" x14ac:dyDescent="0.3">
      <c r="A900" s="210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143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144"/>
        <v>78</v>
      </c>
      <c r="AH900" s="135">
        <v>78</v>
      </c>
      <c r="AI900" s="135">
        <v>78</v>
      </c>
      <c r="AJ900" s="135">
        <v>78</v>
      </c>
      <c r="AK900" s="135"/>
      <c r="AL900" s="135"/>
      <c r="AM900" s="169">
        <f t="shared" si="145"/>
        <v>78</v>
      </c>
    </row>
    <row r="901" spans="1:39" ht="17.399999999999999" x14ac:dyDescent="0.3">
      <c r="A901" s="210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143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144"/>
        <v>5</v>
      </c>
      <c r="AH901" s="135">
        <v>4</v>
      </c>
      <c r="AI901" s="135">
        <v>4</v>
      </c>
      <c r="AJ901" s="135">
        <v>4</v>
      </c>
      <c r="AK901" s="135"/>
      <c r="AL901" s="135"/>
      <c r="AM901" s="169">
        <f t="shared" si="145"/>
        <v>4</v>
      </c>
    </row>
    <row r="902" spans="1:39" ht="17.399999999999999" x14ac:dyDescent="0.3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143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144"/>
        <v>10.5</v>
      </c>
      <c r="AH902" s="135">
        <v>9</v>
      </c>
      <c r="AI902" s="135">
        <v>9</v>
      </c>
      <c r="AJ902" s="135">
        <v>9</v>
      </c>
      <c r="AK902" s="135"/>
      <c r="AL902" s="135"/>
      <c r="AM902" s="169">
        <f t="shared" si="145"/>
        <v>9</v>
      </c>
    </row>
    <row r="903" spans="1:39" ht="17.399999999999999" x14ac:dyDescent="0.3">
      <c r="A903" s="210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143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144"/>
        <v>12</v>
      </c>
      <c r="AH903" s="135">
        <v>11</v>
      </c>
      <c r="AI903" s="135">
        <v>11</v>
      </c>
      <c r="AJ903" s="135">
        <v>11</v>
      </c>
      <c r="AK903" s="135"/>
      <c r="AL903" s="135"/>
      <c r="AM903" s="169">
        <f t="shared" si="145"/>
        <v>11</v>
      </c>
    </row>
    <row r="904" spans="1:39" ht="17.399999999999999" x14ac:dyDescent="0.3">
      <c r="A904" s="210">
        <v>16</v>
      </c>
      <c r="B904" s="170" t="s">
        <v>52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143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144"/>
        <v>45</v>
      </c>
      <c r="AH904" s="135">
        <v>45</v>
      </c>
      <c r="AI904" s="135">
        <v>45</v>
      </c>
      <c r="AJ904" s="135">
        <v>45</v>
      </c>
      <c r="AK904" s="135"/>
      <c r="AL904" s="135"/>
      <c r="AM904" s="169">
        <f t="shared" si="145"/>
        <v>45</v>
      </c>
    </row>
    <row r="905" spans="1:39" ht="17.399999999999999" x14ac:dyDescent="0.3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143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144"/>
        <v>45</v>
      </c>
      <c r="AH905" s="135">
        <v>45</v>
      </c>
      <c r="AI905" s="135">
        <v>45</v>
      </c>
      <c r="AJ905" s="135">
        <v>45</v>
      </c>
      <c r="AK905" s="135"/>
      <c r="AL905" s="135"/>
      <c r="AM905" s="169">
        <f t="shared" si="145"/>
        <v>45</v>
      </c>
    </row>
    <row r="906" spans="1:39" ht="17.399999999999999" x14ac:dyDescent="0.3">
      <c r="A906" s="210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143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144"/>
        <v>6</v>
      </c>
      <c r="AH906" s="135">
        <v>6</v>
      </c>
      <c r="AI906" s="135">
        <v>6</v>
      </c>
      <c r="AJ906" s="135">
        <v>6</v>
      </c>
      <c r="AK906" s="135"/>
      <c r="AL906" s="135"/>
      <c r="AM906" s="169">
        <f t="shared" si="145"/>
        <v>6</v>
      </c>
    </row>
    <row r="907" spans="1:39" ht="17.399999999999999" x14ac:dyDescent="0.3">
      <c r="A907" s="210">
        <v>19</v>
      </c>
      <c r="B907" s="170" t="s">
        <v>141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143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144"/>
        <v>5.2</v>
      </c>
      <c r="AH907" s="135">
        <v>5.2</v>
      </c>
      <c r="AI907" s="135">
        <v>5.2</v>
      </c>
      <c r="AJ907" s="135">
        <v>5.2</v>
      </c>
      <c r="AK907" s="135"/>
      <c r="AL907" s="135"/>
      <c r="AM907" s="169">
        <f t="shared" si="145"/>
        <v>5.2</v>
      </c>
    </row>
    <row r="908" spans="1:39" ht="17.399999999999999" x14ac:dyDescent="0.3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143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144"/>
        <v>5</v>
      </c>
      <c r="AH908" s="135">
        <v>5</v>
      </c>
      <c r="AI908" s="135">
        <v>3.5</v>
      </c>
      <c r="AJ908" s="135">
        <v>3.5</v>
      </c>
      <c r="AK908" s="135"/>
      <c r="AL908" s="135"/>
      <c r="AM908" s="169">
        <f t="shared" si="145"/>
        <v>4</v>
      </c>
    </row>
    <row r="909" spans="1:39" ht="17.399999999999999" x14ac:dyDescent="0.3">
      <c r="A909" s="210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143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144"/>
        <v>18</v>
      </c>
      <c r="AH909" s="135">
        <v>18</v>
      </c>
      <c r="AI909" s="135">
        <v>18</v>
      </c>
      <c r="AJ909" s="135">
        <v>18</v>
      </c>
      <c r="AK909" s="135"/>
      <c r="AL909" s="135"/>
      <c r="AM909" s="169">
        <f t="shared" si="145"/>
        <v>18</v>
      </c>
    </row>
    <row r="910" spans="1:39" ht="17.399999999999999" x14ac:dyDescent="0.3">
      <c r="A910" s="210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143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144"/>
        <v>17</v>
      </c>
      <c r="AH910" s="135">
        <v>17</v>
      </c>
      <c r="AI910" s="135">
        <v>17</v>
      </c>
      <c r="AJ910" s="135">
        <v>17</v>
      </c>
      <c r="AK910" s="135"/>
      <c r="AL910" s="135"/>
      <c r="AM910" s="169">
        <f t="shared" si="145"/>
        <v>17</v>
      </c>
    </row>
    <row r="911" spans="1:39" ht="17.399999999999999" x14ac:dyDescent="0.3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143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144"/>
        <v>17</v>
      </c>
      <c r="AH911" s="135">
        <v>17</v>
      </c>
      <c r="AI911" s="135">
        <v>17</v>
      </c>
      <c r="AJ911" s="135">
        <v>17</v>
      </c>
      <c r="AK911" s="135"/>
      <c r="AL911" s="135"/>
      <c r="AM911" s="169">
        <f t="shared" si="145"/>
        <v>17</v>
      </c>
    </row>
    <row r="912" spans="1:39" ht="34.799999999999997" x14ac:dyDescent="0.3">
      <c r="A912" s="210">
        <v>24</v>
      </c>
      <c r="B912" s="188" t="s">
        <v>53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143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144"/>
        <v>4.5</v>
      </c>
      <c r="AH912" s="135">
        <v>4.5</v>
      </c>
      <c r="AI912" s="135">
        <v>4.5</v>
      </c>
      <c r="AJ912" s="135">
        <v>4.5</v>
      </c>
      <c r="AK912" s="135"/>
      <c r="AL912" s="135"/>
      <c r="AM912" s="169">
        <f t="shared" si="145"/>
        <v>4.5</v>
      </c>
    </row>
    <row r="913" spans="1:39" ht="34.799999999999997" x14ac:dyDescent="0.3">
      <c r="A913" s="210">
        <v>25</v>
      </c>
      <c r="B913" s="188" t="s">
        <v>135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143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144"/>
        <v>3.5</v>
      </c>
      <c r="AH913" s="135">
        <v>3.5</v>
      </c>
      <c r="AI913" s="135">
        <v>3.5</v>
      </c>
      <c r="AJ913" s="135">
        <v>3.5</v>
      </c>
      <c r="AK913" s="135"/>
      <c r="AL913" s="135"/>
      <c r="AM913" s="169">
        <f t="shared" si="145"/>
        <v>3.5</v>
      </c>
    </row>
    <row r="914" spans="1:39" ht="17.399999999999999" x14ac:dyDescent="0.3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143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144"/>
        <v>50</v>
      </c>
      <c r="AH914" s="135">
        <v>50</v>
      </c>
      <c r="AI914" s="135">
        <v>50</v>
      </c>
      <c r="AJ914" s="135">
        <v>50</v>
      </c>
      <c r="AK914" s="135"/>
      <c r="AL914" s="135"/>
      <c r="AM914" s="169">
        <f t="shared" si="145"/>
        <v>50</v>
      </c>
    </row>
    <row r="915" spans="1:39" ht="17.399999999999999" x14ac:dyDescent="0.3">
      <c r="A915" s="210">
        <v>27</v>
      </c>
      <c r="B915" s="170" t="s">
        <v>131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143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144"/>
        <v>6.4</v>
      </c>
      <c r="AH915" s="135">
        <v>5.6</v>
      </c>
      <c r="AI915" s="135">
        <v>5.6</v>
      </c>
      <c r="AJ915" s="135">
        <v>5.6</v>
      </c>
      <c r="AK915" s="135"/>
      <c r="AL915" s="135"/>
      <c r="AM915" s="169">
        <f t="shared" si="145"/>
        <v>5.5999999999999988</v>
      </c>
    </row>
    <row r="916" spans="1:39" ht="17.399999999999999" x14ac:dyDescent="0.3">
      <c r="A916" s="210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143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144"/>
        <v>10.199999999999999</v>
      </c>
      <c r="AH916" s="135">
        <v>10.4</v>
      </c>
      <c r="AI916" s="135">
        <v>10.6</v>
      </c>
      <c r="AJ916" s="135">
        <v>10.6</v>
      </c>
      <c r="AK916" s="135"/>
      <c r="AL916" s="135"/>
      <c r="AM916" s="169">
        <f t="shared" si="145"/>
        <v>10.533333333333333</v>
      </c>
    </row>
    <row r="917" spans="1:39" ht="17.399999999999999" x14ac:dyDescent="0.3">
      <c r="A917" s="209">
        <v>29</v>
      </c>
      <c r="B917" s="170" t="s">
        <v>134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143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144"/>
        <v>11.5</v>
      </c>
      <c r="AH917" s="135">
        <v>12</v>
      </c>
      <c r="AI917" s="135">
        <v>12</v>
      </c>
      <c r="AJ917" s="135">
        <v>12</v>
      </c>
      <c r="AK917" s="135"/>
      <c r="AL917" s="135"/>
      <c r="AM917" s="169">
        <f t="shared" si="145"/>
        <v>12</v>
      </c>
    </row>
    <row r="918" spans="1:39" ht="69.599999999999994" x14ac:dyDescent="0.3">
      <c r="A918" s="211"/>
      <c r="B918" s="189" t="s">
        <v>54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</row>
    <row r="919" spans="1:39" ht="17.399999999999999" x14ac:dyDescent="0.3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/>
      <c r="AL919" s="135"/>
      <c r="AM919" s="169">
        <f>AVERAGE(AH919:AL919)</f>
        <v>10.616666666666667</v>
      </c>
    </row>
    <row r="920" spans="1:39" x14ac:dyDescent="0.35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/>
      <c r="AL920" s="135"/>
      <c r="AM920" s="169">
        <f>AVERAGE(AH920:AL920)</f>
        <v>10.716666666666667</v>
      </c>
    </row>
    <row r="921" spans="1:39" x14ac:dyDescent="0.35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39" x14ac:dyDescent="0.35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39" x14ac:dyDescent="0.35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39" ht="17.399999999999999" x14ac:dyDescent="0.3">
      <c r="A924" s="256" t="s">
        <v>46</v>
      </c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  <c r="AA924" s="256"/>
      <c r="AB924" s="256"/>
      <c r="AC924" s="256"/>
      <c r="AD924" s="256"/>
      <c r="AE924" s="256"/>
      <c r="AF924" s="256"/>
      <c r="AG924" s="256"/>
      <c r="AH924" s="256"/>
      <c r="AI924" s="256"/>
      <c r="AJ924" s="256"/>
      <c r="AK924" s="256"/>
      <c r="AL924" s="256"/>
      <c r="AM924" s="256"/>
    </row>
    <row r="925" spans="1:39" x14ac:dyDescent="0.35">
      <c r="A925" s="217"/>
      <c r="B925" s="197"/>
      <c r="C925" s="253" t="s">
        <v>160</v>
      </c>
      <c r="D925" s="254"/>
      <c r="E925" s="254"/>
      <c r="F925" s="254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  <c r="AC925" s="254"/>
      <c r="AD925" s="254"/>
      <c r="AE925" s="254"/>
      <c r="AF925" s="254"/>
      <c r="AG925" s="254"/>
      <c r="AH925" s="254"/>
      <c r="AI925" s="254"/>
      <c r="AJ925" s="254"/>
      <c r="AK925" s="254"/>
      <c r="AL925" s="254"/>
      <c r="AM925" s="255"/>
    </row>
    <row r="926" spans="1:39" ht="18.75" customHeight="1" x14ac:dyDescent="0.35">
      <c r="A926" s="218"/>
      <c r="B926" s="198"/>
      <c r="C926" s="247" t="s">
        <v>140</v>
      </c>
      <c r="D926" s="248"/>
      <c r="E926" s="248"/>
      <c r="F926" s="250"/>
      <c r="G926" s="245" t="s">
        <v>124</v>
      </c>
      <c r="H926" s="243" t="s">
        <v>140</v>
      </c>
      <c r="I926" s="244"/>
      <c r="J926" s="244"/>
      <c r="K926" s="249"/>
      <c r="L926" s="245" t="s">
        <v>124</v>
      </c>
      <c r="M926" s="243" t="s">
        <v>140</v>
      </c>
      <c r="N926" s="244"/>
      <c r="O926" s="244"/>
      <c r="P926" s="249"/>
      <c r="Q926" s="245" t="s">
        <v>124</v>
      </c>
      <c r="R926" s="247" t="s">
        <v>140</v>
      </c>
      <c r="S926" s="248"/>
      <c r="T926" s="248"/>
      <c r="U926" s="248"/>
      <c r="V926" s="250"/>
      <c r="W926" s="245" t="s">
        <v>124</v>
      </c>
      <c r="X926" s="247" t="s">
        <v>140</v>
      </c>
      <c r="Y926" s="248"/>
      <c r="Z926" s="248"/>
      <c r="AA926" s="248"/>
      <c r="AB926" s="245" t="s">
        <v>124</v>
      </c>
      <c r="AC926" s="243" t="s">
        <v>140</v>
      </c>
      <c r="AD926" s="244"/>
      <c r="AE926" s="244"/>
      <c r="AF926" s="244"/>
      <c r="AG926" s="245" t="s">
        <v>124</v>
      </c>
      <c r="AH926" s="243" t="s">
        <v>140</v>
      </c>
      <c r="AI926" s="244"/>
      <c r="AJ926" s="244"/>
      <c r="AK926" s="244"/>
      <c r="AL926" s="244"/>
      <c r="AM926" s="245" t="s">
        <v>124</v>
      </c>
    </row>
    <row r="927" spans="1:39" x14ac:dyDescent="0.35">
      <c r="A927" s="208"/>
      <c r="B927" s="199"/>
      <c r="C927" s="144" t="s">
        <v>158</v>
      </c>
      <c r="D927" s="144" t="s">
        <v>158</v>
      </c>
      <c r="E927" s="144" t="s">
        <v>158</v>
      </c>
      <c r="F927" s="144" t="s">
        <v>158</v>
      </c>
      <c r="G927" s="246"/>
      <c r="H927" s="144" t="s">
        <v>158</v>
      </c>
      <c r="I927" s="144" t="s">
        <v>158</v>
      </c>
      <c r="J927" s="144" t="s">
        <v>158</v>
      </c>
      <c r="K927" s="144" t="s">
        <v>158</v>
      </c>
      <c r="L927" s="246"/>
      <c r="M927" s="144" t="s">
        <v>158</v>
      </c>
      <c r="N927" s="144" t="s">
        <v>158</v>
      </c>
      <c r="O927" s="144" t="s">
        <v>158</v>
      </c>
      <c r="P927" s="144" t="s">
        <v>158</v>
      </c>
      <c r="Q927" s="246"/>
      <c r="R927" s="144" t="s">
        <v>158</v>
      </c>
      <c r="S927" s="144" t="s">
        <v>158</v>
      </c>
      <c r="T927" s="144" t="s">
        <v>158</v>
      </c>
      <c r="U927" s="144" t="s">
        <v>158</v>
      </c>
      <c r="V927" s="144" t="s">
        <v>158</v>
      </c>
      <c r="W927" s="246"/>
      <c r="X927" s="144" t="str">
        <f>X886</f>
        <v>6.05</v>
      </c>
      <c r="Y927" s="144" t="str">
        <f>Y886</f>
        <v>13.05</v>
      </c>
      <c r="Z927" s="138" t="s">
        <v>283</v>
      </c>
      <c r="AA927" s="138" t="s">
        <v>284</v>
      </c>
      <c r="AB927" s="246"/>
      <c r="AC927" s="138" t="s">
        <v>285</v>
      </c>
      <c r="AD927" s="138" t="s">
        <v>286</v>
      </c>
      <c r="AE927" s="138" t="s">
        <v>293</v>
      </c>
      <c r="AF927" s="138" t="s">
        <v>287</v>
      </c>
      <c r="AG927" s="246"/>
      <c r="AH927" s="138" t="s">
        <v>288</v>
      </c>
      <c r="AI927" s="138" t="s">
        <v>289</v>
      </c>
      <c r="AJ927" s="138" t="s">
        <v>290</v>
      </c>
      <c r="AK927" s="138" t="s">
        <v>291</v>
      </c>
      <c r="AL927" s="138" t="s">
        <v>292</v>
      </c>
      <c r="AM927" s="246"/>
    </row>
    <row r="928" spans="1:39" ht="17.399999999999999" x14ac:dyDescent="0.3">
      <c r="A928" s="251">
        <v>1</v>
      </c>
      <c r="B928" s="191" t="s">
        <v>163</v>
      </c>
      <c r="C928" s="135">
        <v>2</v>
      </c>
      <c r="D928" s="144"/>
      <c r="E928" s="144"/>
      <c r="F928" s="144"/>
      <c r="G928" s="176"/>
      <c r="H928" s="144"/>
      <c r="I928" s="144"/>
      <c r="J928" s="144"/>
      <c r="K928" s="144"/>
      <c r="L928" s="176"/>
      <c r="M928" s="144"/>
      <c r="N928" s="144"/>
      <c r="O928" s="144"/>
      <c r="P928" s="144"/>
      <c r="Q928" s="176"/>
      <c r="R928" s="144"/>
      <c r="S928" s="144"/>
      <c r="T928" s="144"/>
      <c r="U928" s="144"/>
      <c r="V928" s="144"/>
      <c r="W928" s="176"/>
      <c r="X928" s="144"/>
      <c r="Y928" s="135">
        <v>5.5</v>
      </c>
      <c r="Z928" s="135">
        <v>3.5</v>
      </c>
      <c r="AA928" s="135">
        <v>3.5</v>
      </c>
      <c r="AB928" s="169">
        <f t="shared" ref="AB928:AB961" si="146">AVERAGE(X928:AA928)</f>
        <v>4.166666666666667</v>
      </c>
      <c r="AC928" s="144"/>
      <c r="AD928" s="135"/>
      <c r="AE928" s="135"/>
      <c r="AF928" s="135"/>
      <c r="AG928" s="238" t="e">
        <f t="shared" ref="AG928:AG961" si="147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148">AVERAGE(AH928:AL928)</f>
        <v>#DIV/0!</v>
      </c>
    </row>
    <row r="929" spans="1:39" ht="17.399999999999999" x14ac:dyDescent="0.3">
      <c r="A929" s="252"/>
      <c r="B929" s="191" t="s">
        <v>57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146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147"/>
        <v>3</v>
      </c>
      <c r="AH929" s="135">
        <v>3</v>
      </c>
      <c r="AI929" s="135">
        <v>3.3</v>
      </c>
      <c r="AJ929" s="135">
        <v>3.3</v>
      </c>
      <c r="AK929" s="135"/>
      <c r="AL929" s="135"/>
      <c r="AM929" s="169">
        <f t="shared" si="148"/>
        <v>3.1999999999999997</v>
      </c>
    </row>
    <row r="930" spans="1:39" ht="17.399999999999999" x14ac:dyDescent="0.3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146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147"/>
        <v>3</v>
      </c>
      <c r="AH930" s="135">
        <v>3</v>
      </c>
      <c r="AI930" s="135">
        <v>3</v>
      </c>
      <c r="AJ930" s="135">
        <v>3</v>
      </c>
      <c r="AK930" s="135"/>
      <c r="AL930" s="135"/>
      <c r="AM930" s="169">
        <f t="shared" si="148"/>
        <v>3</v>
      </c>
    </row>
    <row r="931" spans="1:39" ht="17.399999999999999" x14ac:dyDescent="0.3">
      <c r="A931" s="251">
        <v>3</v>
      </c>
      <c r="B931" s="170" t="s">
        <v>155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146"/>
        <v>#DIV/0!</v>
      </c>
      <c r="AC931" s="135"/>
      <c r="AD931" s="135"/>
      <c r="AE931" s="135"/>
      <c r="AF931" s="135"/>
      <c r="AG931" s="238" t="e">
        <f t="shared" si="147"/>
        <v>#DIV/0!</v>
      </c>
      <c r="AH931" s="135"/>
      <c r="AI931" s="135"/>
      <c r="AJ931" s="135"/>
      <c r="AK931" s="135"/>
      <c r="AL931" s="135"/>
      <c r="AM931" s="238" t="e">
        <f t="shared" si="148"/>
        <v>#DIV/0!</v>
      </c>
    </row>
    <row r="932" spans="1:39" ht="17.399999999999999" x14ac:dyDescent="0.3">
      <c r="A932" s="252"/>
      <c r="B932" s="170" t="s">
        <v>56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146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147"/>
        <v>1</v>
      </c>
      <c r="AH932" s="135">
        <v>2</v>
      </c>
      <c r="AI932" s="135">
        <v>2</v>
      </c>
      <c r="AJ932" s="135">
        <v>2</v>
      </c>
      <c r="AK932" s="135"/>
      <c r="AL932" s="135"/>
      <c r="AM932" s="169">
        <f t="shared" si="148"/>
        <v>2</v>
      </c>
    </row>
    <row r="933" spans="1:39" ht="17.399999999999999" x14ac:dyDescent="0.3">
      <c r="A933" s="210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146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147"/>
        <v>2.5</v>
      </c>
      <c r="AH933" s="135">
        <v>3</v>
      </c>
      <c r="AI933" s="135">
        <v>3</v>
      </c>
      <c r="AJ933" s="135">
        <v>3</v>
      </c>
      <c r="AK933" s="135"/>
      <c r="AL933" s="135"/>
      <c r="AM933" s="169">
        <f t="shared" si="148"/>
        <v>3</v>
      </c>
    </row>
    <row r="934" spans="1:39" ht="17.399999999999999" x14ac:dyDescent="0.3">
      <c r="A934" s="209">
        <v>5</v>
      </c>
      <c r="B934" s="170" t="s">
        <v>49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146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147"/>
        <v>10</v>
      </c>
      <c r="AH934" s="135">
        <v>3</v>
      </c>
      <c r="AI934" s="135">
        <v>2</v>
      </c>
      <c r="AJ934" s="135">
        <v>2</v>
      </c>
      <c r="AK934" s="135"/>
      <c r="AL934" s="135"/>
      <c r="AM934" s="169">
        <f t="shared" si="148"/>
        <v>2.3333333333333335</v>
      </c>
    </row>
    <row r="935" spans="1:39" ht="17.399999999999999" x14ac:dyDescent="0.3">
      <c r="A935" s="210">
        <v>6</v>
      </c>
      <c r="B935" s="170" t="s">
        <v>48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146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147"/>
        <v>4</v>
      </c>
      <c r="AH935" s="135">
        <v>3</v>
      </c>
      <c r="AI935" s="135">
        <v>3</v>
      </c>
      <c r="AJ935" s="135">
        <v>3</v>
      </c>
      <c r="AK935" s="135"/>
      <c r="AL935" s="135"/>
      <c r="AM935" s="169">
        <f t="shared" si="148"/>
        <v>3</v>
      </c>
    </row>
    <row r="936" spans="1:39" ht="17.399999999999999" x14ac:dyDescent="0.3">
      <c r="A936" s="210">
        <v>7</v>
      </c>
      <c r="B936" s="170" t="s">
        <v>51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146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147"/>
        <v>15</v>
      </c>
      <c r="AH936" s="135">
        <v>10.5</v>
      </c>
      <c r="AI936" s="135">
        <v>5</v>
      </c>
      <c r="AJ936" s="135">
        <v>5</v>
      </c>
      <c r="AK936" s="135"/>
      <c r="AL936" s="135"/>
      <c r="AM936" s="169">
        <f t="shared" si="148"/>
        <v>6.833333333333333</v>
      </c>
    </row>
    <row r="937" spans="1:39" ht="17.399999999999999" x14ac:dyDescent="0.3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146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147"/>
        <v>16</v>
      </c>
      <c r="AH937" s="135">
        <v>16</v>
      </c>
      <c r="AI937" s="135">
        <v>16</v>
      </c>
      <c r="AJ937" s="135">
        <v>16</v>
      </c>
      <c r="AK937" s="135"/>
      <c r="AL937" s="135"/>
      <c r="AM937" s="169">
        <f t="shared" si="148"/>
        <v>16</v>
      </c>
    </row>
    <row r="938" spans="1:39" ht="17.399999999999999" x14ac:dyDescent="0.3">
      <c r="A938" s="210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146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147"/>
        <v>12.5</v>
      </c>
      <c r="AH938" s="135">
        <v>12.5</v>
      </c>
      <c r="AI938" s="135">
        <v>13</v>
      </c>
      <c r="AJ938" s="135">
        <v>13</v>
      </c>
      <c r="AK938" s="135"/>
      <c r="AL938" s="135"/>
      <c r="AM938" s="169">
        <f t="shared" si="148"/>
        <v>12.833333333333334</v>
      </c>
    </row>
    <row r="939" spans="1:39" ht="17.399999999999999" x14ac:dyDescent="0.3">
      <c r="A939" s="210">
        <v>10</v>
      </c>
      <c r="B939" s="170" t="s">
        <v>132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146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147"/>
        <v>13.8</v>
      </c>
      <c r="AH939" s="135">
        <v>13.8</v>
      </c>
      <c r="AI939" s="135">
        <v>14</v>
      </c>
      <c r="AJ939" s="135">
        <v>14</v>
      </c>
      <c r="AK939" s="135"/>
      <c r="AL939" s="135"/>
      <c r="AM939" s="169">
        <f t="shared" si="148"/>
        <v>13.933333333333332</v>
      </c>
    </row>
    <row r="940" spans="1:39" ht="17.399999999999999" x14ac:dyDescent="0.3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146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147"/>
        <v>70</v>
      </c>
      <c r="AH940" s="135">
        <v>70</v>
      </c>
      <c r="AI940" s="135">
        <v>70</v>
      </c>
      <c r="AJ940" s="135">
        <v>70</v>
      </c>
      <c r="AK940" s="135"/>
      <c r="AL940" s="135"/>
      <c r="AM940" s="169">
        <f t="shared" si="148"/>
        <v>70</v>
      </c>
    </row>
    <row r="941" spans="1:39" ht="17.399999999999999" x14ac:dyDescent="0.3">
      <c r="A941" s="210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146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147"/>
        <v>80</v>
      </c>
      <c r="AH941" s="135">
        <v>80</v>
      </c>
      <c r="AI941" s="135">
        <v>80</v>
      </c>
      <c r="AJ941" s="135">
        <v>80</v>
      </c>
      <c r="AK941" s="135"/>
      <c r="AL941" s="135"/>
      <c r="AM941" s="169">
        <f t="shared" si="148"/>
        <v>80</v>
      </c>
    </row>
    <row r="942" spans="1:39" ht="17.399999999999999" x14ac:dyDescent="0.3">
      <c r="A942" s="210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146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147"/>
        <v>4</v>
      </c>
      <c r="AH942" s="135">
        <v>5</v>
      </c>
      <c r="AI942" s="135">
        <v>5</v>
      </c>
      <c r="AJ942" s="135">
        <v>5</v>
      </c>
      <c r="AK942" s="135"/>
      <c r="AL942" s="135"/>
      <c r="AM942" s="169">
        <f t="shared" si="148"/>
        <v>5</v>
      </c>
    </row>
    <row r="943" spans="1:39" ht="17.399999999999999" x14ac:dyDescent="0.3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146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147"/>
        <v>8</v>
      </c>
      <c r="AH943" s="135">
        <v>8</v>
      </c>
      <c r="AI943" s="135">
        <v>8</v>
      </c>
      <c r="AJ943" s="135">
        <v>8</v>
      </c>
      <c r="AK943" s="135"/>
      <c r="AL943" s="135"/>
      <c r="AM943" s="169">
        <f t="shared" si="148"/>
        <v>8</v>
      </c>
    </row>
    <row r="944" spans="1:39" ht="17.399999999999999" x14ac:dyDescent="0.3">
      <c r="A944" s="210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146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147"/>
        <v>12</v>
      </c>
      <c r="AH944" s="135">
        <v>12</v>
      </c>
      <c r="AI944" s="135">
        <v>12</v>
      </c>
      <c r="AJ944" s="135">
        <v>12</v>
      </c>
      <c r="AK944" s="135"/>
      <c r="AL944" s="135"/>
      <c r="AM944" s="169">
        <f t="shared" si="148"/>
        <v>12</v>
      </c>
    </row>
    <row r="945" spans="1:39" ht="17.399999999999999" x14ac:dyDescent="0.3">
      <c r="A945" s="210">
        <v>16</v>
      </c>
      <c r="B945" s="170" t="s">
        <v>52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146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147"/>
        <v>45</v>
      </c>
      <c r="AH945" s="135">
        <v>40</v>
      </c>
      <c r="AI945" s="135">
        <v>40</v>
      </c>
      <c r="AJ945" s="135">
        <v>40</v>
      </c>
      <c r="AK945" s="135"/>
      <c r="AL945" s="135"/>
      <c r="AM945" s="169">
        <f t="shared" si="148"/>
        <v>40</v>
      </c>
    </row>
    <row r="946" spans="1:39" ht="17.399999999999999" x14ac:dyDescent="0.3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146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147"/>
        <v>45</v>
      </c>
      <c r="AH946" s="135">
        <v>40</v>
      </c>
      <c r="AI946" s="135">
        <v>40</v>
      </c>
      <c r="AJ946" s="135">
        <v>40</v>
      </c>
      <c r="AK946" s="135"/>
      <c r="AL946" s="135"/>
      <c r="AM946" s="169">
        <f t="shared" si="148"/>
        <v>40</v>
      </c>
    </row>
    <row r="947" spans="1:39" ht="17.399999999999999" x14ac:dyDescent="0.3">
      <c r="A947" s="210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146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147"/>
        <v>5.6</v>
      </c>
      <c r="AH947" s="135">
        <v>5.6</v>
      </c>
      <c r="AI947" s="135">
        <v>5.6</v>
      </c>
      <c r="AJ947" s="135">
        <v>5.6</v>
      </c>
      <c r="AK947" s="135"/>
      <c r="AL947" s="135"/>
      <c r="AM947" s="169">
        <f t="shared" si="148"/>
        <v>5.5999999999999988</v>
      </c>
    </row>
    <row r="948" spans="1:39" ht="17.399999999999999" x14ac:dyDescent="0.3">
      <c r="A948" s="210">
        <v>19</v>
      </c>
      <c r="B948" s="170" t="s">
        <v>141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146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147"/>
        <v>5</v>
      </c>
      <c r="AH948" s="135">
        <v>5</v>
      </c>
      <c r="AI948" s="135">
        <v>4.8</v>
      </c>
      <c r="AJ948" s="135">
        <v>4.8</v>
      </c>
      <c r="AK948" s="135"/>
      <c r="AL948" s="135"/>
      <c r="AM948" s="169">
        <f t="shared" si="148"/>
        <v>4.8666666666666671</v>
      </c>
    </row>
    <row r="949" spans="1:39" ht="17.399999999999999" x14ac:dyDescent="0.3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146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147"/>
        <v>3</v>
      </c>
      <c r="AH949" s="135">
        <v>3</v>
      </c>
      <c r="AI949" s="135">
        <v>3</v>
      </c>
      <c r="AJ949" s="135">
        <v>3</v>
      </c>
      <c r="AK949" s="135"/>
      <c r="AL949" s="135"/>
      <c r="AM949" s="169">
        <f t="shared" si="148"/>
        <v>3</v>
      </c>
    </row>
    <row r="950" spans="1:39" ht="17.399999999999999" x14ac:dyDescent="0.3">
      <c r="A950" s="210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146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147"/>
        <v>18</v>
      </c>
      <c r="AH950" s="135">
        <v>18</v>
      </c>
      <c r="AI950" s="135">
        <v>18</v>
      </c>
      <c r="AJ950" s="135">
        <v>18</v>
      </c>
      <c r="AK950" s="135"/>
      <c r="AL950" s="135"/>
      <c r="AM950" s="169">
        <f t="shared" si="148"/>
        <v>18</v>
      </c>
    </row>
    <row r="951" spans="1:39" ht="17.399999999999999" x14ac:dyDescent="0.3">
      <c r="A951" s="210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146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147"/>
        <v>20</v>
      </c>
      <c r="AH951" s="135">
        <v>20</v>
      </c>
      <c r="AI951" s="135">
        <v>20</v>
      </c>
      <c r="AJ951" s="135">
        <v>20</v>
      </c>
      <c r="AK951" s="135"/>
      <c r="AL951" s="135"/>
      <c r="AM951" s="169">
        <f t="shared" si="148"/>
        <v>20</v>
      </c>
    </row>
    <row r="952" spans="1:39" ht="17.399999999999999" x14ac:dyDescent="0.3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146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147"/>
        <v>15</v>
      </c>
      <c r="AH952" s="135">
        <v>15</v>
      </c>
      <c r="AI952" s="135">
        <v>15</v>
      </c>
      <c r="AJ952" s="135">
        <v>15</v>
      </c>
      <c r="AK952" s="135"/>
      <c r="AL952" s="135"/>
      <c r="AM952" s="169">
        <f t="shared" si="148"/>
        <v>15</v>
      </c>
    </row>
    <row r="953" spans="1:39" ht="34.799999999999997" x14ac:dyDescent="0.3">
      <c r="A953" s="210">
        <v>24</v>
      </c>
      <c r="B953" s="188" t="s">
        <v>53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146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147"/>
        <v>3</v>
      </c>
      <c r="AH953" s="135">
        <v>3</v>
      </c>
      <c r="AI953" s="135">
        <v>3</v>
      </c>
      <c r="AJ953" s="135">
        <v>3</v>
      </c>
      <c r="AK953" s="135"/>
      <c r="AL953" s="135"/>
      <c r="AM953" s="169">
        <f t="shared" si="148"/>
        <v>3</v>
      </c>
    </row>
    <row r="954" spans="1:39" ht="34.799999999999997" x14ac:dyDescent="0.3">
      <c r="A954" s="210">
        <v>25</v>
      </c>
      <c r="B954" s="188" t="s">
        <v>135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146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147"/>
        <v>5</v>
      </c>
      <c r="AH954" s="135">
        <v>5</v>
      </c>
      <c r="AI954" s="135">
        <v>5</v>
      </c>
      <c r="AJ954" s="135">
        <v>5</v>
      </c>
      <c r="AK954" s="135"/>
      <c r="AL954" s="135"/>
      <c r="AM954" s="169">
        <f t="shared" si="148"/>
        <v>5</v>
      </c>
    </row>
    <row r="955" spans="1:39" ht="17.399999999999999" x14ac:dyDescent="0.3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146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147"/>
        <v>50</v>
      </c>
      <c r="AH955" s="135">
        <v>50</v>
      </c>
      <c r="AI955" s="135">
        <v>50</v>
      </c>
      <c r="AJ955" s="135">
        <v>50</v>
      </c>
      <c r="AK955" s="135"/>
      <c r="AL955" s="135"/>
      <c r="AM955" s="169">
        <f t="shared" si="148"/>
        <v>50</v>
      </c>
    </row>
    <row r="956" spans="1:39" ht="17.399999999999999" x14ac:dyDescent="0.3">
      <c r="A956" s="210">
        <v>27</v>
      </c>
      <c r="B956" s="170" t="s">
        <v>131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146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147"/>
        <v>6.3</v>
      </c>
      <c r="AH956" s="135">
        <v>5.4</v>
      </c>
      <c r="AI956" s="135">
        <v>5.3</v>
      </c>
      <c r="AJ956" s="135">
        <v>5.3</v>
      </c>
      <c r="AK956" s="135"/>
      <c r="AL956" s="135"/>
      <c r="AM956" s="169">
        <f t="shared" si="148"/>
        <v>5.333333333333333</v>
      </c>
    </row>
    <row r="957" spans="1:39" ht="17.399999999999999" x14ac:dyDescent="0.3">
      <c r="A957" s="210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146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147"/>
        <v>10.1</v>
      </c>
      <c r="AH957" s="135">
        <v>10.1</v>
      </c>
      <c r="AI957" s="135">
        <v>10.1</v>
      </c>
      <c r="AJ957" s="135">
        <v>10.1</v>
      </c>
      <c r="AK957" s="135"/>
      <c r="AL957" s="135"/>
      <c r="AM957" s="169">
        <f t="shared" si="148"/>
        <v>10.1</v>
      </c>
    </row>
    <row r="958" spans="1:39" ht="17.399999999999999" x14ac:dyDescent="0.3">
      <c r="A958" s="209">
        <v>29</v>
      </c>
      <c r="B958" s="170" t="s">
        <v>134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146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147"/>
        <v>10.8</v>
      </c>
      <c r="AH958" s="135">
        <v>11</v>
      </c>
      <c r="AI958" s="135">
        <v>11</v>
      </c>
      <c r="AJ958" s="135">
        <v>11</v>
      </c>
      <c r="AK958" s="135"/>
      <c r="AL958" s="135"/>
      <c r="AM958" s="169">
        <f t="shared" si="148"/>
        <v>11</v>
      </c>
    </row>
    <row r="959" spans="1:39" ht="69.599999999999994" x14ac:dyDescent="0.3">
      <c r="A959" s="211"/>
      <c r="B959" s="189" t="s">
        <v>54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146"/>
        <v>#DIV/0!</v>
      </c>
      <c r="AC959" s="146"/>
      <c r="AD959" s="146"/>
      <c r="AE959" s="146"/>
      <c r="AF959" s="146"/>
      <c r="AG959" s="238" t="e">
        <f t="shared" si="147"/>
        <v>#DIV/0!</v>
      </c>
      <c r="AH959" s="146"/>
      <c r="AI959" s="146"/>
      <c r="AJ959" s="146"/>
      <c r="AK959" s="146"/>
      <c r="AL959" s="146"/>
      <c r="AM959" s="238" t="e">
        <f t="shared" si="148"/>
        <v>#DIV/0!</v>
      </c>
    </row>
    <row r="960" spans="1:39" ht="17.399999999999999" x14ac:dyDescent="0.3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146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147"/>
        <v>10.7</v>
      </c>
      <c r="AH960" s="141">
        <v>10.65</v>
      </c>
      <c r="AI960" s="141">
        <v>10.6</v>
      </c>
      <c r="AJ960" s="141">
        <v>10.6</v>
      </c>
      <c r="AK960" s="135"/>
      <c r="AL960" s="135"/>
      <c r="AM960" s="169">
        <f t="shared" si="148"/>
        <v>10.616666666666667</v>
      </c>
    </row>
    <row r="961" spans="1:39" x14ac:dyDescent="0.35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146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147"/>
        <v>10.75</v>
      </c>
      <c r="AH961" s="135">
        <v>10.75</v>
      </c>
      <c r="AI961" s="135">
        <v>10.7</v>
      </c>
      <c r="AJ961" s="135">
        <v>10.7</v>
      </c>
      <c r="AK961" s="135"/>
      <c r="AL961" s="135"/>
      <c r="AM961" s="169">
        <f t="shared" si="148"/>
        <v>10.716666666666667</v>
      </c>
    </row>
    <row r="962" spans="1:39" x14ac:dyDescent="0.35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39" ht="17.399999999999999" x14ac:dyDescent="0.3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39" x14ac:dyDescent="0.35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39" x14ac:dyDescent="0.35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39" ht="17.399999999999999" x14ac:dyDescent="0.3">
      <c r="A966" s="256" t="s">
        <v>46</v>
      </c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  <c r="AC966" s="256"/>
      <c r="AD966" s="256"/>
      <c r="AE966" s="256"/>
      <c r="AF966" s="256"/>
      <c r="AG966" s="256"/>
      <c r="AH966" s="256"/>
      <c r="AI966" s="256"/>
      <c r="AJ966" s="256"/>
      <c r="AK966" s="256"/>
      <c r="AL966" s="256"/>
      <c r="AM966" s="256"/>
    </row>
    <row r="967" spans="1:39" x14ac:dyDescent="0.35">
      <c r="A967" s="212"/>
      <c r="B967" s="200"/>
      <c r="C967" s="253" t="s">
        <v>97</v>
      </c>
      <c r="D967" s="254"/>
      <c r="E967" s="254"/>
      <c r="F967" s="254"/>
      <c r="G967" s="254"/>
      <c r="H967" s="254"/>
      <c r="I967" s="254"/>
      <c r="J967" s="254"/>
      <c r="K967" s="254"/>
      <c r="L967" s="254"/>
      <c r="M967" s="254"/>
      <c r="N967" s="254"/>
      <c r="O967" s="254"/>
      <c r="P967" s="254"/>
      <c r="Q967" s="254"/>
      <c r="R967" s="254"/>
      <c r="S967" s="254"/>
      <c r="T967" s="254"/>
      <c r="U967" s="254"/>
      <c r="V967" s="254"/>
      <c r="W967" s="254"/>
      <c r="X967" s="254"/>
      <c r="Y967" s="254"/>
      <c r="Z967" s="254"/>
      <c r="AA967" s="254"/>
      <c r="AB967" s="254"/>
      <c r="AC967" s="254"/>
      <c r="AD967" s="254"/>
      <c r="AE967" s="254"/>
      <c r="AF967" s="254"/>
      <c r="AG967" s="254"/>
      <c r="AH967" s="254"/>
      <c r="AI967" s="254"/>
      <c r="AJ967" s="254"/>
      <c r="AK967" s="254"/>
      <c r="AL967" s="254"/>
      <c r="AM967" s="255"/>
    </row>
    <row r="968" spans="1:39" ht="18.75" customHeight="1" x14ac:dyDescent="0.35">
      <c r="A968" s="212"/>
      <c r="B968" s="201"/>
      <c r="C968" s="247" t="s">
        <v>140</v>
      </c>
      <c r="D968" s="248"/>
      <c r="E968" s="248"/>
      <c r="F968" s="250"/>
      <c r="G968" s="245" t="s">
        <v>124</v>
      </c>
      <c r="H968" s="243" t="s">
        <v>140</v>
      </c>
      <c r="I968" s="244"/>
      <c r="J968" s="244"/>
      <c r="K968" s="249"/>
      <c r="L968" s="245" t="s">
        <v>124</v>
      </c>
      <c r="M968" s="243" t="s">
        <v>140</v>
      </c>
      <c r="N968" s="244"/>
      <c r="O968" s="244"/>
      <c r="P968" s="249"/>
      <c r="Q968" s="245" t="s">
        <v>124</v>
      </c>
      <c r="R968" s="247" t="s">
        <v>140</v>
      </c>
      <c r="S968" s="248"/>
      <c r="T968" s="248"/>
      <c r="U968" s="248"/>
      <c r="V968" s="250"/>
      <c r="W968" s="245" t="s">
        <v>124</v>
      </c>
      <c r="X968" s="247" t="s">
        <v>140</v>
      </c>
      <c r="Y968" s="248"/>
      <c r="Z968" s="248"/>
      <c r="AA968" s="248"/>
      <c r="AB968" s="245" t="s">
        <v>124</v>
      </c>
      <c r="AC968" s="243" t="s">
        <v>140</v>
      </c>
      <c r="AD968" s="244"/>
      <c r="AE968" s="244"/>
      <c r="AF968" s="244"/>
      <c r="AG968" s="245" t="s">
        <v>124</v>
      </c>
      <c r="AH968" s="243" t="s">
        <v>140</v>
      </c>
      <c r="AI968" s="244"/>
      <c r="AJ968" s="244"/>
      <c r="AK968" s="244"/>
      <c r="AL968" s="244"/>
      <c r="AM968" s="245" t="s">
        <v>124</v>
      </c>
    </row>
    <row r="969" spans="1:39" x14ac:dyDescent="0.35">
      <c r="A969" s="219"/>
      <c r="B969" s="201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46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46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46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46"/>
      <c r="X969" s="144" t="str">
        <f>X12</f>
        <v>6.05</v>
      </c>
      <c r="Y969" s="144" t="str">
        <f>Y12</f>
        <v>13.05</v>
      </c>
      <c r="Z969" s="138" t="s">
        <v>283</v>
      </c>
      <c r="AA969" s="138" t="s">
        <v>284</v>
      </c>
      <c r="AB969" s="246"/>
      <c r="AC969" s="138" t="s">
        <v>285</v>
      </c>
      <c r="AD969" s="138" t="s">
        <v>286</v>
      </c>
      <c r="AE969" s="138" t="s">
        <v>293</v>
      </c>
      <c r="AF969" s="138" t="s">
        <v>287</v>
      </c>
      <c r="AG969" s="246"/>
      <c r="AH969" s="138" t="s">
        <v>288</v>
      </c>
      <c r="AI969" s="138" t="s">
        <v>289</v>
      </c>
      <c r="AJ969" s="138" t="s">
        <v>290</v>
      </c>
      <c r="AK969" s="138" t="s">
        <v>291</v>
      </c>
      <c r="AL969" s="138" t="s">
        <v>292</v>
      </c>
      <c r="AM969" s="246"/>
    </row>
    <row r="970" spans="1:39" ht="17.399999999999999" x14ac:dyDescent="0.3">
      <c r="A970" s="251">
        <v>1</v>
      </c>
      <c r="B970" s="191" t="s">
        <v>168</v>
      </c>
      <c r="C970" s="144"/>
      <c r="D970" s="144"/>
      <c r="E970" s="144"/>
      <c r="F970" s="144"/>
      <c r="G970" s="176"/>
      <c r="H970" s="144"/>
      <c r="I970" s="144"/>
      <c r="J970" s="144"/>
      <c r="K970" s="144"/>
      <c r="L970" s="176"/>
      <c r="M970" s="144"/>
      <c r="N970" s="144"/>
      <c r="O970" s="144"/>
      <c r="P970" s="144"/>
      <c r="Q970" s="176"/>
      <c r="R970" s="144"/>
      <c r="S970" s="144"/>
      <c r="T970" s="144"/>
      <c r="U970" s="144"/>
      <c r="V970" s="144"/>
      <c r="W970" s="176"/>
      <c r="X970" s="144"/>
      <c r="Y970" s="144"/>
      <c r="Z970" s="144"/>
      <c r="AA970" s="144"/>
      <c r="AB970" s="238" t="e">
        <f t="shared" ref="AB970:AB1003" si="149">AVERAGE(X970:AA970)</f>
        <v>#DIV/0!</v>
      </c>
      <c r="AC970" s="144"/>
      <c r="AD970" s="144"/>
      <c r="AE970" s="144"/>
      <c r="AF970" s="144"/>
      <c r="AG970" s="238" t="e">
        <f t="shared" ref="AG970:AG1003" si="150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151">AVERAGE(AH970:AL970)</f>
        <v>#DIV/0!</v>
      </c>
    </row>
    <row r="971" spans="1:39" ht="17.399999999999999" x14ac:dyDescent="0.3">
      <c r="A971" s="252"/>
      <c r="B971" s="191" t="s">
        <v>57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152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149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150"/>
        <v>5.4249999999999998</v>
      </c>
      <c r="AH971" s="135">
        <v>5.4</v>
      </c>
      <c r="AI971" s="135">
        <v>5.5</v>
      </c>
      <c r="AJ971" s="135">
        <v>5.0999999999999996</v>
      </c>
      <c r="AK971" s="135"/>
      <c r="AL971" s="135"/>
      <c r="AM971" s="169">
        <f t="shared" si="151"/>
        <v>5.333333333333333</v>
      </c>
    </row>
    <row r="972" spans="1:39" ht="17.399999999999999" x14ac:dyDescent="0.3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153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154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155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152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149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150"/>
        <v>3.75</v>
      </c>
      <c r="AH972" s="135">
        <v>4.8</v>
      </c>
      <c r="AI972" s="135">
        <v>5</v>
      </c>
      <c r="AJ972" s="135">
        <v>4.5</v>
      </c>
      <c r="AK972" s="135"/>
      <c r="AL972" s="135"/>
      <c r="AM972" s="169">
        <f t="shared" si="151"/>
        <v>4.7666666666666666</v>
      </c>
    </row>
    <row r="973" spans="1:39" ht="17.399999999999999" x14ac:dyDescent="0.3">
      <c r="A973" s="251">
        <v>3</v>
      </c>
      <c r="B973" s="170" t="s">
        <v>167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149"/>
        <v>#DIV/0!</v>
      </c>
      <c r="AC973" s="135"/>
      <c r="AD973" s="135"/>
      <c r="AE973" s="135"/>
      <c r="AF973" s="135"/>
      <c r="AG973" s="238" t="e">
        <f t="shared" si="150"/>
        <v>#DIV/0!</v>
      </c>
      <c r="AH973" s="135"/>
      <c r="AI973" s="135"/>
      <c r="AJ973" s="135"/>
      <c r="AK973" s="135"/>
      <c r="AL973" s="135"/>
      <c r="AM973" s="238" t="e">
        <f t="shared" si="151"/>
        <v>#DIV/0!</v>
      </c>
    </row>
    <row r="974" spans="1:39" ht="17.399999999999999" x14ac:dyDescent="0.3">
      <c r="A974" s="252"/>
      <c r="B974" s="170" t="s">
        <v>56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153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154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155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152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149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150"/>
        <v>2.65</v>
      </c>
      <c r="AH974" s="135">
        <v>2.9</v>
      </c>
      <c r="AI974" s="135">
        <v>3.1</v>
      </c>
      <c r="AJ974" s="135">
        <v>3</v>
      </c>
      <c r="AK974" s="135"/>
      <c r="AL974" s="135"/>
      <c r="AM974" s="169">
        <f t="shared" si="151"/>
        <v>3</v>
      </c>
    </row>
    <row r="975" spans="1:39" ht="17.399999999999999" x14ac:dyDescent="0.3">
      <c r="A975" s="210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153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154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155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152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149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150"/>
        <v>3.7</v>
      </c>
      <c r="AH975" s="135">
        <v>4.3</v>
      </c>
      <c r="AI975" s="135">
        <v>4</v>
      </c>
      <c r="AJ975" s="135">
        <v>4.2</v>
      </c>
      <c r="AK975" s="135"/>
      <c r="AL975" s="135"/>
      <c r="AM975" s="169">
        <f t="shared" si="151"/>
        <v>4.166666666666667</v>
      </c>
    </row>
    <row r="976" spans="1:39" ht="17.399999999999999" x14ac:dyDescent="0.3">
      <c r="A976" s="209">
        <v>5</v>
      </c>
      <c r="B976" s="170" t="s">
        <v>49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153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154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155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152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149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150"/>
        <v>11.575000000000001</v>
      </c>
      <c r="AH976" s="135">
        <v>9.4</v>
      </c>
      <c r="AI976" s="135">
        <v>8</v>
      </c>
      <c r="AJ976" s="135">
        <v>8</v>
      </c>
      <c r="AK976" s="135"/>
      <c r="AL976" s="135"/>
      <c r="AM976" s="169">
        <f t="shared" si="151"/>
        <v>8.4666666666666668</v>
      </c>
    </row>
    <row r="977" spans="1:39" ht="17.399999999999999" x14ac:dyDescent="0.3">
      <c r="A977" s="210">
        <v>6</v>
      </c>
      <c r="B977" s="170" t="s">
        <v>50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153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154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155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152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149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150"/>
        <v>6.75</v>
      </c>
      <c r="AH977" s="148">
        <v>7</v>
      </c>
      <c r="AI977" s="148">
        <v>6</v>
      </c>
      <c r="AJ977" s="148">
        <v>7</v>
      </c>
      <c r="AK977" s="148"/>
      <c r="AL977" s="148"/>
      <c r="AM977" s="169">
        <f t="shared" si="151"/>
        <v>6.666666666666667</v>
      </c>
    </row>
    <row r="978" spans="1:39" ht="17.399999999999999" x14ac:dyDescent="0.3">
      <c r="A978" s="210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153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154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155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152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149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150"/>
        <v>18</v>
      </c>
      <c r="AH978" s="135">
        <v>18</v>
      </c>
      <c r="AI978" s="135">
        <v>18</v>
      </c>
      <c r="AJ978" s="135">
        <v>5.0999999999999996</v>
      </c>
      <c r="AK978" s="135"/>
      <c r="AL978" s="135"/>
      <c r="AM978" s="169">
        <f t="shared" si="151"/>
        <v>13.700000000000001</v>
      </c>
    </row>
    <row r="979" spans="1:39" ht="17.399999999999999" x14ac:dyDescent="0.3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153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154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155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152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149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150"/>
        <v>15.5</v>
      </c>
      <c r="AH979" s="135">
        <v>16</v>
      </c>
      <c r="AI979" s="135">
        <v>16</v>
      </c>
      <c r="AJ979" s="135">
        <v>16</v>
      </c>
      <c r="AK979" s="135"/>
      <c r="AL979" s="135"/>
      <c r="AM979" s="169">
        <f t="shared" si="151"/>
        <v>16</v>
      </c>
    </row>
    <row r="980" spans="1:39" ht="17.399999999999999" x14ac:dyDescent="0.3">
      <c r="A980" s="210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153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154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155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152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149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150"/>
        <v>19.5</v>
      </c>
      <c r="AH980" s="135">
        <v>19.5</v>
      </c>
      <c r="AI980" s="135">
        <v>19.5</v>
      </c>
      <c r="AJ980" s="135">
        <v>19.5</v>
      </c>
      <c r="AK980" s="135"/>
      <c r="AL980" s="135"/>
      <c r="AM980" s="169">
        <f t="shared" si="151"/>
        <v>19.5</v>
      </c>
    </row>
    <row r="981" spans="1:39" ht="17.399999999999999" x14ac:dyDescent="0.3">
      <c r="A981" s="210">
        <v>10</v>
      </c>
      <c r="B981" s="170" t="s">
        <v>132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153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154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155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152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149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150"/>
        <v>21</v>
      </c>
      <c r="AH981" s="135">
        <v>21</v>
      </c>
      <c r="AI981" s="135">
        <v>21</v>
      </c>
      <c r="AJ981" s="135">
        <v>21</v>
      </c>
      <c r="AK981" s="135"/>
      <c r="AL981" s="135"/>
      <c r="AM981" s="169">
        <f t="shared" si="151"/>
        <v>21</v>
      </c>
    </row>
    <row r="982" spans="1:39" ht="17.399999999999999" x14ac:dyDescent="0.3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153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154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155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152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149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150"/>
        <v>64.5</v>
      </c>
      <c r="AH982" s="135">
        <v>65</v>
      </c>
      <c r="AI982" s="135">
        <v>65</v>
      </c>
      <c r="AJ982" s="135">
        <v>6.7</v>
      </c>
      <c r="AK982" s="135"/>
      <c r="AL982" s="135"/>
      <c r="AM982" s="169">
        <f t="shared" si="151"/>
        <v>45.566666666666663</v>
      </c>
    </row>
    <row r="983" spans="1:39" ht="17.399999999999999" x14ac:dyDescent="0.3">
      <c r="A983" s="210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153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154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155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152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149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150"/>
        <v>66.5</v>
      </c>
      <c r="AH983" s="135">
        <v>67</v>
      </c>
      <c r="AI983" s="135">
        <v>67</v>
      </c>
      <c r="AJ983" s="135">
        <v>68</v>
      </c>
      <c r="AK983" s="135"/>
      <c r="AL983" s="135"/>
      <c r="AM983" s="169">
        <f t="shared" si="151"/>
        <v>67.333333333333329</v>
      </c>
    </row>
    <row r="984" spans="1:39" ht="17.399999999999999" x14ac:dyDescent="0.3">
      <c r="A984" s="210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153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154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155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152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149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150"/>
        <v>5</v>
      </c>
      <c r="AH984" s="135">
        <v>5</v>
      </c>
      <c r="AI984" s="135">
        <v>5</v>
      </c>
      <c r="AJ984" s="135">
        <v>5</v>
      </c>
      <c r="AK984" s="135"/>
      <c r="AL984" s="135"/>
      <c r="AM984" s="169">
        <f t="shared" si="151"/>
        <v>5</v>
      </c>
    </row>
    <row r="985" spans="1:39" ht="17.399999999999999" x14ac:dyDescent="0.3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153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154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155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152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149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150"/>
        <v>10</v>
      </c>
      <c r="AH985" s="135">
        <v>10</v>
      </c>
      <c r="AI985" s="135">
        <v>10</v>
      </c>
      <c r="AJ985" s="135">
        <v>10</v>
      </c>
      <c r="AK985" s="135"/>
      <c r="AL985" s="135"/>
      <c r="AM985" s="169">
        <f t="shared" si="151"/>
        <v>10</v>
      </c>
    </row>
    <row r="986" spans="1:39" ht="17.399999999999999" x14ac:dyDescent="0.3">
      <c r="A986" s="210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153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154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155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152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149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150"/>
        <v>12</v>
      </c>
      <c r="AH986" s="135">
        <v>12</v>
      </c>
      <c r="AI986" s="135">
        <v>12</v>
      </c>
      <c r="AJ986" s="135">
        <v>12</v>
      </c>
      <c r="AK986" s="135"/>
      <c r="AL986" s="135"/>
      <c r="AM986" s="169">
        <f t="shared" si="151"/>
        <v>12</v>
      </c>
    </row>
    <row r="987" spans="1:39" ht="17.399999999999999" x14ac:dyDescent="0.3">
      <c r="A987" s="210">
        <v>16</v>
      </c>
      <c r="B987" s="170" t="s">
        <v>52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153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154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155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152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149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150"/>
        <v>62</v>
      </c>
      <c r="AH987" s="135">
        <v>62</v>
      </c>
      <c r="AI987" s="135">
        <v>62</v>
      </c>
      <c r="AJ987" s="135">
        <v>62</v>
      </c>
      <c r="AK987" s="135"/>
      <c r="AL987" s="135"/>
      <c r="AM987" s="169">
        <f t="shared" si="151"/>
        <v>62</v>
      </c>
    </row>
    <row r="988" spans="1:39" ht="17.399999999999999" x14ac:dyDescent="0.3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153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154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155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152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149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150"/>
        <v>65</v>
      </c>
      <c r="AH988" s="135">
        <v>65</v>
      </c>
      <c r="AI988" s="135">
        <v>65</v>
      </c>
      <c r="AJ988" s="135">
        <v>65</v>
      </c>
      <c r="AK988" s="135"/>
      <c r="AL988" s="135"/>
      <c r="AM988" s="169">
        <f t="shared" si="151"/>
        <v>65</v>
      </c>
    </row>
    <row r="989" spans="1:39" ht="17.399999999999999" x14ac:dyDescent="0.3">
      <c r="A989" s="210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153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154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155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152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149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150"/>
        <v>5.98</v>
      </c>
      <c r="AH989" s="135">
        <v>5.8</v>
      </c>
      <c r="AI989" s="135">
        <v>5.8</v>
      </c>
      <c r="AJ989" s="135">
        <v>5.0999999999999996</v>
      </c>
      <c r="AK989" s="135"/>
      <c r="AL989" s="135"/>
      <c r="AM989" s="169">
        <f t="shared" si="151"/>
        <v>5.5666666666666664</v>
      </c>
    </row>
    <row r="990" spans="1:39" ht="17.399999999999999" x14ac:dyDescent="0.3">
      <c r="A990" s="210">
        <v>19</v>
      </c>
      <c r="B990" s="170" t="s">
        <v>141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153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154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155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152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149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150"/>
        <v>5.4</v>
      </c>
      <c r="AH990" s="135">
        <v>5.3</v>
      </c>
      <c r="AI990" s="135">
        <v>5.3</v>
      </c>
      <c r="AJ990" s="135">
        <v>5.3</v>
      </c>
      <c r="AK990" s="135"/>
      <c r="AL990" s="135"/>
      <c r="AM990" s="169">
        <f t="shared" si="151"/>
        <v>5.3</v>
      </c>
    </row>
    <row r="991" spans="1:39" ht="17.399999999999999" x14ac:dyDescent="0.3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153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154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155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152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149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150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/>
      <c r="AL991" s="135"/>
      <c r="AM991" s="169">
        <f t="shared" si="151"/>
        <v>4.9000000000000004</v>
      </c>
    </row>
    <row r="992" spans="1:39" ht="17.399999999999999" x14ac:dyDescent="0.3">
      <c r="A992" s="210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153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154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155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152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149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150"/>
        <v>20</v>
      </c>
      <c r="AH992" s="135">
        <v>20</v>
      </c>
      <c r="AI992" s="135">
        <v>20</v>
      </c>
      <c r="AJ992" s="135">
        <v>20</v>
      </c>
      <c r="AK992" s="135"/>
      <c r="AL992" s="135"/>
      <c r="AM992" s="169">
        <f t="shared" si="151"/>
        <v>20</v>
      </c>
    </row>
    <row r="993" spans="1:39" ht="17.399999999999999" x14ac:dyDescent="0.3">
      <c r="A993" s="210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153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154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155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152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149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150"/>
        <v>17</v>
      </c>
      <c r="AH993" s="135">
        <v>17</v>
      </c>
      <c r="AI993" s="135">
        <v>17</v>
      </c>
      <c r="AJ993" s="135">
        <v>17</v>
      </c>
      <c r="AK993" s="135"/>
      <c r="AL993" s="135"/>
      <c r="AM993" s="169">
        <f t="shared" si="151"/>
        <v>17</v>
      </c>
    </row>
    <row r="994" spans="1:39" ht="17.399999999999999" x14ac:dyDescent="0.3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153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154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155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152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149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150"/>
        <v>17</v>
      </c>
      <c r="AH994" s="135">
        <v>17</v>
      </c>
      <c r="AI994" s="135">
        <v>17</v>
      </c>
      <c r="AJ994" s="135">
        <v>17</v>
      </c>
      <c r="AK994" s="135"/>
      <c r="AL994" s="135"/>
      <c r="AM994" s="169">
        <f t="shared" si="151"/>
        <v>17</v>
      </c>
    </row>
    <row r="995" spans="1:39" ht="34.799999999999997" x14ac:dyDescent="0.3">
      <c r="A995" s="210">
        <v>24</v>
      </c>
      <c r="B995" s="188" t="s">
        <v>99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153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154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155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152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149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150"/>
        <v>5</v>
      </c>
      <c r="AH995" s="135">
        <v>5</v>
      </c>
      <c r="AI995" s="135">
        <v>5</v>
      </c>
      <c r="AJ995" s="135">
        <v>5</v>
      </c>
      <c r="AK995" s="135"/>
      <c r="AL995" s="135"/>
      <c r="AM995" s="169">
        <f t="shared" si="151"/>
        <v>5</v>
      </c>
    </row>
    <row r="996" spans="1:39" ht="34.799999999999997" x14ac:dyDescent="0.3">
      <c r="A996" s="210">
        <v>25</v>
      </c>
      <c r="B996" s="188" t="s">
        <v>135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153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154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155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152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149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150"/>
        <v>9</v>
      </c>
      <c r="AH996" s="135">
        <v>9</v>
      </c>
      <c r="AI996" s="135">
        <v>9</v>
      </c>
      <c r="AJ996" s="135">
        <v>9</v>
      </c>
      <c r="AK996" s="135"/>
      <c r="AL996" s="135"/>
      <c r="AM996" s="169">
        <f t="shared" si="151"/>
        <v>9</v>
      </c>
    </row>
    <row r="997" spans="1:39" ht="17.25" customHeight="1" x14ac:dyDescent="0.3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153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154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155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152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149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150"/>
        <v>60</v>
      </c>
      <c r="AH997" s="135">
        <v>60</v>
      </c>
      <c r="AI997" s="135">
        <v>60</v>
      </c>
      <c r="AJ997" s="135">
        <v>60</v>
      </c>
      <c r="AK997" s="135"/>
      <c r="AL997" s="135"/>
      <c r="AM997" s="169">
        <f t="shared" si="151"/>
        <v>60</v>
      </c>
    </row>
    <row r="998" spans="1:39" ht="17.25" customHeight="1" x14ac:dyDescent="0.3">
      <c r="A998" s="210">
        <v>27</v>
      </c>
      <c r="B998" s="170" t="s">
        <v>131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153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154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155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152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149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150"/>
        <v>7.5</v>
      </c>
      <c r="AH998" s="148">
        <v>7.5</v>
      </c>
      <c r="AI998" s="148">
        <v>6.5</v>
      </c>
      <c r="AJ998" s="148">
        <v>7</v>
      </c>
      <c r="AK998" s="148"/>
      <c r="AL998" s="148"/>
      <c r="AM998" s="169">
        <f t="shared" si="151"/>
        <v>7</v>
      </c>
    </row>
    <row r="999" spans="1:39" ht="17.25" customHeight="1" x14ac:dyDescent="0.3">
      <c r="A999" s="210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153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154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155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152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149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150"/>
        <v>11</v>
      </c>
      <c r="AH999" s="135">
        <v>11</v>
      </c>
      <c r="AI999" s="135">
        <v>10</v>
      </c>
      <c r="AJ999" s="135">
        <v>12</v>
      </c>
      <c r="AK999" s="135"/>
      <c r="AL999" s="135"/>
      <c r="AM999" s="169">
        <f t="shared" si="151"/>
        <v>11</v>
      </c>
    </row>
    <row r="1000" spans="1:39" ht="17.25" customHeight="1" x14ac:dyDescent="0.3">
      <c r="A1000" s="209">
        <v>29</v>
      </c>
      <c r="B1000" s="170" t="s">
        <v>134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153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154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155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152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149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150"/>
        <v>12</v>
      </c>
      <c r="AH1000" s="135">
        <v>12</v>
      </c>
      <c r="AI1000" s="135">
        <v>12</v>
      </c>
      <c r="AJ1000" s="135">
        <v>12</v>
      </c>
      <c r="AK1000" s="135"/>
      <c r="AL1000" s="135"/>
      <c r="AM1000" s="169">
        <f t="shared" si="151"/>
        <v>12</v>
      </c>
    </row>
    <row r="1001" spans="1:39" ht="48" customHeight="1" x14ac:dyDescent="0.3">
      <c r="A1001" s="211"/>
      <c r="B1001" s="189" t="s">
        <v>54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149"/>
        <v>#DIV/0!</v>
      </c>
      <c r="AC1001" s="135"/>
      <c r="AD1001" s="135"/>
      <c r="AE1001" s="135"/>
      <c r="AF1001" s="135"/>
      <c r="AG1001" s="238" t="e">
        <f t="shared" si="150"/>
        <v>#DIV/0!</v>
      </c>
      <c r="AH1001" s="135"/>
      <c r="AI1001" s="135"/>
      <c r="AJ1001" s="135"/>
      <c r="AK1001" s="135"/>
      <c r="AL1001" s="135"/>
      <c r="AM1001" s="238" t="e">
        <f t="shared" si="151"/>
        <v>#DIV/0!</v>
      </c>
    </row>
    <row r="1002" spans="1:39" ht="17.25" customHeight="1" x14ac:dyDescent="0.3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153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154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155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152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149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150"/>
        <v>10.6875</v>
      </c>
      <c r="AH1002" s="135">
        <v>10.63</v>
      </c>
      <c r="AI1002" s="141">
        <v>10.63</v>
      </c>
      <c r="AJ1002" s="141">
        <v>10.63</v>
      </c>
      <c r="AK1002" s="135"/>
      <c r="AL1002" s="135"/>
      <c r="AM1002" s="169">
        <f t="shared" si="151"/>
        <v>10.63</v>
      </c>
    </row>
    <row r="1003" spans="1:39" ht="17.25" customHeight="1" x14ac:dyDescent="0.35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153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154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155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152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149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150"/>
        <v>10.72</v>
      </c>
      <c r="AH1003" s="135">
        <v>10.7</v>
      </c>
      <c r="AI1003" s="135">
        <v>10.7</v>
      </c>
      <c r="AJ1003" s="135">
        <v>10.7</v>
      </c>
      <c r="AK1003" s="135"/>
      <c r="AL1003" s="135"/>
      <c r="AM1003" s="169">
        <f t="shared" si="151"/>
        <v>10.699999999999998</v>
      </c>
    </row>
    <row r="1004" spans="1:39" ht="12" customHeight="1" x14ac:dyDescent="0.35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39" ht="12" customHeight="1" x14ac:dyDescent="0.35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39" ht="15.75" customHeight="1" x14ac:dyDescent="0.35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39" ht="21.75" customHeight="1" x14ac:dyDescent="0.3">
      <c r="A1007" s="256" t="s">
        <v>46</v>
      </c>
      <c r="B1007" s="256"/>
      <c r="C1007" s="256"/>
      <c r="D1007" s="256"/>
      <c r="E1007" s="256"/>
      <c r="F1007" s="256"/>
      <c r="G1007" s="256"/>
      <c r="H1007" s="256"/>
      <c r="I1007" s="256"/>
      <c r="J1007" s="256"/>
      <c r="K1007" s="256"/>
      <c r="L1007" s="256"/>
      <c r="M1007" s="256"/>
      <c r="N1007" s="256"/>
      <c r="O1007" s="256"/>
      <c r="P1007" s="256"/>
      <c r="Q1007" s="256"/>
      <c r="R1007" s="256"/>
      <c r="S1007" s="256"/>
      <c r="T1007" s="256"/>
      <c r="U1007" s="256"/>
      <c r="V1007" s="256"/>
      <c r="W1007" s="256"/>
      <c r="X1007" s="256"/>
      <c r="Y1007" s="256"/>
      <c r="Z1007" s="256"/>
      <c r="AA1007" s="256"/>
      <c r="AB1007" s="256"/>
      <c r="AC1007" s="256"/>
      <c r="AD1007" s="256"/>
      <c r="AE1007" s="256"/>
      <c r="AF1007" s="256"/>
      <c r="AG1007" s="256"/>
      <c r="AH1007" s="256"/>
      <c r="AI1007" s="256"/>
      <c r="AJ1007" s="256"/>
      <c r="AK1007" s="256"/>
      <c r="AL1007" s="256"/>
      <c r="AM1007" s="256"/>
    </row>
    <row r="1008" spans="1:39" ht="21.75" customHeight="1" x14ac:dyDescent="0.35">
      <c r="A1008" s="217"/>
      <c r="B1008" s="197"/>
      <c r="C1008" s="253" t="s">
        <v>39</v>
      </c>
      <c r="D1008" s="254"/>
      <c r="E1008" s="254"/>
      <c r="F1008" s="254"/>
      <c r="G1008" s="254"/>
      <c r="H1008" s="254"/>
      <c r="I1008" s="254"/>
      <c r="J1008" s="254"/>
      <c r="K1008" s="254"/>
      <c r="L1008" s="254"/>
      <c r="M1008" s="254"/>
      <c r="N1008" s="254"/>
      <c r="O1008" s="254"/>
      <c r="P1008" s="254"/>
      <c r="Q1008" s="254"/>
      <c r="R1008" s="254"/>
      <c r="S1008" s="254"/>
      <c r="T1008" s="254"/>
      <c r="U1008" s="254"/>
      <c r="V1008" s="254"/>
      <c r="W1008" s="254"/>
      <c r="X1008" s="254"/>
      <c r="Y1008" s="254"/>
      <c r="Z1008" s="254"/>
      <c r="AA1008" s="254"/>
      <c r="AB1008" s="254"/>
      <c r="AC1008" s="254"/>
      <c r="AD1008" s="254"/>
      <c r="AE1008" s="254"/>
      <c r="AF1008" s="254"/>
      <c r="AG1008" s="254"/>
      <c r="AH1008" s="254"/>
      <c r="AI1008" s="254"/>
      <c r="AJ1008" s="254"/>
      <c r="AK1008" s="254"/>
      <c r="AL1008" s="254"/>
      <c r="AM1008" s="255"/>
    </row>
    <row r="1009" spans="1:39" ht="21.75" customHeight="1" x14ac:dyDescent="0.35">
      <c r="A1009" s="218"/>
      <c r="B1009" s="198"/>
      <c r="C1009" s="247" t="s">
        <v>140</v>
      </c>
      <c r="D1009" s="248"/>
      <c r="E1009" s="248"/>
      <c r="F1009" s="250"/>
      <c r="G1009" s="245" t="s">
        <v>124</v>
      </c>
      <c r="H1009" s="243" t="s">
        <v>140</v>
      </c>
      <c r="I1009" s="244"/>
      <c r="J1009" s="244"/>
      <c r="K1009" s="249"/>
      <c r="L1009" s="245" t="s">
        <v>124</v>
      </c>
      <c r="M1009" s="243" t="s">
        <v>140</v>
      </c>
      <c r="N1009" s="244"/>
      <c r="O1009" s="244"/>
      <c r="P1009" s="249"/>
      <c r="Q1009" s="245" t="s">
        <v>124</v>
      </c>
      <c r="R1009" s="247" t="s">
        <v>140</v>
      </c>
      <c r="S1009" s="248"/>
      <c r="T1009" s="248"/>
      <c r="U1009" s="248"/>
      <c r="V1009" s="250"/>
      <c r="W1009" s="245" t="s">
        <v>124</v>
      </c>
      <c r="X1009" s="247" t="s">
        <v>140</v>
      </c>
      <c r="Y1009" s="248"/>
      <c r="Z1009" s="248"/>
      <c r="AA1009" s="248"/>
      <c r="AB1009" s="245" t="s">
        <v>124</v>
      </c>
      <c r="AC1009" s="243" t="s">
        <v>140</v>
      </c>
      <c r="AD1009" s="244"/>
      <c r="AE1009" s="244"/>
      <c r="AF1009" s="244"/>
      <c r="AG1009" s="245" t="s">
        <v>124</v>
      </c>
      <c r="AH1009" s="243" t="s">
        <v>140</v>
      </c>
      <c r="AI1009" s="244"/>
      <c r="AJ1009" s="244"/>
      <c r="AK1009" s="244"/>
      <c r="AL1009" s="244"/>
      <c r="AM1009" s="245" t="s">
        <v>124</v>
      </c>
    </row>
    <row r="1010" spans="1:39" ht="31.5" customHeight="1" x14ac:dyDescent="0.35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46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46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46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46"/>
      <c r="X1010" s="144" t="str">
        <f>X12</f>
        <v>6.05</v>
      </c>
      <c r="Y1010" s="144" t="str">
        <f>Y12</f>
        <v>13.05</v>
      </c>
      <c r="Z1010" s="138" t="s">
        <v>283</v>
      </c>
      <c r="AA1010" s="138" t="s">
        <v>284</v>
      </c>
      <c r="AB1010" s="246"/>
      <c r="AC1010" s="138" t="s">
        <v>285</v>
      </c>
      <c r="AD1010" s="138" t="s">
        <v>286</v>
      </c>
      <c r="AE1010" s="138" t="s">
        <v>293</v>
      </c>
      <c r="AF1010" s="138" t="s">
        <v>287</v>
      </c>
      <c r="AG1010" s="246"/>
      <c r="AH1010" s="138" t="s">
        <v>288</v>
      </c>
      <c r="AI1010" s="138" t="s">
        <v>289</v>
      </c>
      <c r="AJ1010" s="138" t="s">
        <v>290</v>
      </c>
      <c r="AK1010" s="138" t="s">
        <v>291</v>
      </c>
      <c r="AL1010" s="138" t="s">
        <v>292</v>
      </c>
      <c r="AM1010" s="246"/>
    </row>
    <row r="1011" spans="1:39" ht="20.25" customHeight="1" x14ac:dyDescent="0.3">
      <c r="A1011" s="251">
        <v>1</v>
      </c>
      <c r="B1011" s="191" t="s">
        <v>168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156">AVERAGE(X1011:AA1011)</f>
        <v>#DIV/0!</v>
      </c>
      <c r="AC1011" s="144"/>
      <c r="AD1011" s="144"/>
      <c r="AE1011" s="144"/>
      <c r="AF1011" s="144"/>
      <c r="AG1011" s="238" t="e">
        <f t="shared" ref="AG1011:AG1044" si="157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158">AVERAGE(AH1011:AL1011)</f>
        <v>#DIV/0!</v>
      </c>
    </row>
    <row r="1012" spans="1:39" ht="20.25" customHeight="1" x14ac:dyDescent="0.3">
      <c r="A1012" s="252"/>
      <c r="B1012" s="191" t="s">
        <v>57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15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156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157"/>
        <v>6.0749999999999993</v>
      </c>
      <c r="AH1012" s="135">
        <v>6.5</v>
      </c>
      <c r="AI1012" s="135">
        <v>6.5</v>
      </c>
      <c r="AJ1012" s="135">
        <v>6</v>
      </c>
      <c r="AK1012" s="135"/>
      <c r="AL1012" s="135"/>
      <c r="AM1012" s="169">
        <f t="shared" si="158"/>
        <v>6.333333333333333</v>
      </c>
    </row>
    <row r="1013" spans="1:39" ht="17.399999999999999" x14ac:dyDescent="0.3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16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16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16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15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156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157"/>
        <v>4.2750000000000004</v>
      </c>
      <c r="AH1013" s="135">
        <v>4.3</v>
      </c>
      <c r="AI1013" s="135">
        <v>5</v>
      </c>
      <c r="AJ1013" s="135">
        <v>4.7</v>
      </c>
      <c r="AK1013" s="135"/>
      <c r="AL1013" s="135"/>
      <c r="AM1013" s="169">
        <f t="shared" si="158"/>
        <v>4.666666666666667</v>
      </c>
    </row>
    <row r="1014" spans="1:39" ht="17.399999999999999" x14ac:dyDescent="0.3">
      <c r="A1014" s="251">
        <v>3</v>
      </c>
      <c r="B1014" s="170" t="s">
        <v>167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156"/>
        <v>#DIV/0!</v>
      </c>
      <c r="AC1014" s="135"/>
      <c r="AD1014" s="135"/>
      <c r="AE1014" s="135"/>
      <c r="AF1014" s="135"/>
      <c r="AG1014" s="238" t="e">
        <f t="shared" si="157"/>
        <v>#DIV/0!</v>
      </c>
      <c r="AH1014" s="135"/>
      <c r="AI1014" s="135"/>
      <c r="AJ1014" s="135"/>
      <c r="AK1014" s="135"/>
      <c r="AL1014" s="135"/>
      <c r="AM1014" s="238" t="e">
        <f t="shared" si="158"/>
        <v>#DIV/0!</v>
      </c>
    </row>
    <row r="1015" spans="1:39" ht="17.399999999999999" x14ac:dyDescent="0.3">
      <c r="A1015" s="252"/>
      <c r="B1015" s="170" t="s">
        <v>56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16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16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16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15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156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157"/>
        <v>3.95</v>
      </c>
      <c r="AH1015" s="135">
        <v>4</v>
      </c>
      <c r="AI1015" s="135">
        <v>3.5</v>
      </c>
      <c r="AJ1015" s="135">
        <v>4</v>
      </c>
      <c r="AK1015" s="135"/>
      <c r="AL1015" s="135"/>
      <c r="AM1015" s="169">
        <f t="shared" si="158"/>
        <v>3.8333333333333335</v>
      </c>
    </row>
    <row r="1016" spans="1:39" ht="17.399999999999999" x14ac:dyDescent="0.3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16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16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16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15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156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157"/>
        <v>4.2</v>
      </c>
      <c r="AH1016" s="135">
        <v>4.5</v>
      </c>
      <c r="AI1016" s="135">
        <v>5</v>
      </c>
      <c r="AJ1016" s="135">
        <v>5</v>
      </c>
      <c r="AK1016" s="135"/>
      <c r="AL1016" s="135"/>
      <c r="AM1016" s="169">
        <f t="shared" si="158"/>
        <v>4.833333333333333</v>
      </c>
    </row>
    <row r="1017" spans="1:39" ht="17.399999999999999" x14ac:dyDescent="0.3">
      <c r="A1017" s="209">
        <v>5</v>
      </c>
      <c r="B1017" s="170" t="s">
        <v>49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16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16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16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15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156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157"/>
        <v>12.375</v>
      </c>
      <c r="AH1017" s="135">
        <v>10</v>
      </c>
      <c r="AI1017" s="135">
        <v>10</v>
      </c>
      <c r="AJ1017" s="135">
        <v>8.5</v>
      </c>
      <c r="AK1017" s="135"/>
      <c r="AL1017" s="135"/>
      <c r="AM1017" s="169">
        <f t="shared" si="158"/>
        <v>9.5</v>
      </c>
    </row>
    <row r="1018" spans="1:39" ht="17.399999999999999" x14ac:dyDescent="0.3">
      <c r="A1018" s="210">
        <v>6</v>
      </c>
      <c r="B1018" s="170" t="s">
        <v>50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16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16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16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15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156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157"/>
        <v>6.375</v>
      </c>
      <c r="AH1018" s="135">
        <v>7</v>
      </c>
      <c r="AI1018" s="135">
        <v>7</v>
      </c>
      <c r="AJ1018" s="135">
        <v>8</v>
      </c>
      <c r="AK1018" s="135"/>
      <c r="AL1018" s="135"/>
      <c r="AM1018" s="169">
        <f t="shared" si="158"/>
        <v>7.333333333333333</v>
      </c>
    </row>
    <row r="1019" spans="1:39" ht="17.399999999999999" x14ac:dyDescent="0.3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16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16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16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15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156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157"/>
        <v>13</v>
      </c>
      <c r="AH1019" s="135">
        <v>14</v>
      </c>
      <c r="AI1019" s="135">
        <v>14</v>
      </c>
      <c r="AJ1019" s="135">
        <v>14</v>
      </c>
      <c r="AK1019" s="135"/>
      <c r="AL1019" s="135"/>
      <c r="AM1019" s="169">
        <f t="shared" si="158"/>
        <v>14</v>
      </c>
    </row>
    <row r="1020" spans="1:39" ht="17.399999999999999" x14ac:dyDescent="0.3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16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16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16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15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156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157"/>
        <v>21</v>
      </c>
      <c r="AH1020" s="135">
        <v>21</v>
      </c>
      <c r="AI1020" s="135">
        <v>21</v>
      </c>
      <c r="AJ1020" s="135">
        <v>21</v>
      </c>
      <c r="AK1020" s="135"/>
      <c r="AL1020" s="135"/>
      <c r="AM1020" s="169">
        <f t="shared" si="158"/>
        <v>21</v>
      </c>
    </row>
    <row r="1021" spans="1:39" ht="17.399999999999999" x14ac:dyDescent="0.3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16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16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16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15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156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157"/>
        <v>20</v>
      </c>
      <c r="AH1021" s="135">
        <v>19</v>
      </c>
      <c r="AI1021" s="135">
        <v>19</v>
      </c>
      <c r="AJ1021" s="135">
        <v>19</v>
      </c>
      <c r="AK1021" s="135"/>
      <c r="AL1021" s="135"/>
      <c r="AM1021" s="169">
        <f t="shared" si="158"/>
        <v>19</v>
      </c>
    </row>
    <row r="1022" spans="1:39" ht="17.399999999999999" x14ac:dyDescent="0.3">
      <c r="A1022" s="210">
        <v>10</v>
      </c>
      <c r="B1022" s="170" t="s">
        <v>132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16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16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16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15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156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157"/>
        <v>19</v>
      </c>
      <c r="AH1022" s="135">
        <v>18</v>
      </c>
      <c r="AI1022" s="135">
        <v>18</v>
      </c>
      <c r="AJ1022" s="135">
        <v>18</v>
      </c>
      <c r="AK1022" s="135"/>
      <c r="AL1022" s="135"/>
      <c r="AM1022" s="169">
        <f t="shared" si="158"/>
        <v>18</v>
      </c>
    </row>
    <row r="1023" spans="1:39" ht="17.399999999999999" x14ac:dyDescent="0.3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16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16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16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15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156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157"/>
        <v>60</v>
      </c>
      <c r="AH1023" s="135">
        <v>64</v>
      </c>
      <c r="AI1023" s="135">
        <v>64</v>
      </c>
      <c r="AJ1023" s="135">
        <v>65</v>
      </c>
      <c r="AK1023" s="135"/>
      <c r="AL1023" s="135"/>
      <c r="AM1023" s="169">
        <f t="shared" si="158"/>
        <v>64.333333333333329</v>
      </c>
    </row>
    <row r="1024" spans="1:39" ht="17.399999999999999" x14ac:dyDescent="0.3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16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16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16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15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156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157"/>
        <v>62</v>
      </c>
      <c r="AH1024" s="135">
        <v>65</v>
      </c>
      <c r="AI1024" s="135">
        <v>65</v>
      </c>
      <c r="AJ1024" s="135">
        <v>65</v>
      </c>
      <c r="AK1024" s="135"/>
      <c r="AL1024" s="135"/>
      <c r="AM1024" s="169">
        <f t="shared" si="158"/>
        <v>65</v>
      </c>
    </row>
    <row r="1025" spans="1:39" ht="17.399999999999999" x14ac:dyDescent="0.3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16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16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16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15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156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157"/>
        <v>10</v>
      </c>
      <c r="AH1025" s="135">
        <v>8</v>
      </c>
      <c r="AI1025" s="135">
        <v>9</v>
      </c>
      <c r="AJ1025" s="135">
        <v>9</v>
      </c>
      <c r="AK1025" s="135"/>
      <c r="AL1025" s="135"/>
      <c r="AM1025" s="169">
        <f t="shared" si="158"/>
        <v>8.6666666666666661</v>
      </c>
    </row>
    <row r="1026" spans="1:39" ht="17.399999999999999" x14ac:dyDescent="0.3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16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16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16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15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156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157"/>
        <v>12</v>
      </c>
      <c r="AH1026" s="135">
        <v>11</v>
      </c>
      <c r="AI1026" s="135">
        <v>11</v>
      </c>
      <c r="AJ1026" s="135">
        <v>11</v>
      </c>
      <c r="AK1026" s="135"/>
      <c r="AL1026" s="135"/>
      <c r="AM1026" s="169">
        <f t="shared" si="158"/>
        <v>11</v>
      </c>
    </row>
    <row r="1027" spans="1:39" ht="17.399999999999999" x14ac:dyDescent="0.3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16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16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16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15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156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157"/>
        <v>12</v>
      </c>
      <c r="AH1027" s="135">
        <v>12</v>
      </c>
      <c r="AI1027" s="135">
        <v>12</v>
      </c>
      <c r="AJ1027" s="135">
        <v>12</v>
      </c>
      <c r="AK1027" s="135"/>
      <c r="AL1027" s="135"/>
      <c r="AM1027" s="169">
        <f t="shared" si="158"/>
        <v>12</v>
      </c>
    </row>
    <row r="1028" spans="1:39" ht="17.399999999999999" x14ac:dyDescent="0.3">
      <c r="A1028" s="210">
        <v>16</v>
      </c>
      <c r="B1028" s="170" t="s">
        <v>52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16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16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16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15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156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157"/>
        <v>48</v>
      </c>
      <c r="AH1028" s="135">
        <v>45</v>
      </c>
      <c r="AI1028" s="135">
        <v>45</v>
      </c>
      <c r="AJ1028" s="135">
        <v>45</v>
      </c>
      <c r="AK1028" s="135"/>
      <c r="AL1028" s="135"/>
      <c r="AM1028" s="169">
        <f t="shared" si="158"/>
        <v>45</v>
      </c>
    </row>
    <row r="1029" spans="1:39" ht="17.399999999999999" x14ac:dyDescent="0.3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16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16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16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15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156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157"/>
        <v>50</v>
      </c>
      <c r="AH1029" s="135">
        <v>55</v>
      </c>
      <c r="AI1029" s="135">
        <v>55</v>
      </c>
      <c r="AJ1029" s="135">
        <v>55</v>
      </c>
      <c r="AK1029" s="135"/>
      <c r="AL1029" s="135"/>
      <c r="AM1029" s="169">
        <f t="shared" si="158"/>
        <v>55</v>
      </c>
    </row>
    <row r="1030" spans="1:39" ht="17.399999999999999" x14ac:dyDescent="0.3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16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16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16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15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156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157"/>
        <v>6.2</v>
      </c>
      <c r="AH1030" s="148">
        <v>6.1</v>
      </c>
      <c r="AI1030" s="148">
        <v>6.1</v>
      </c>
      <c r="AJ1030" s="148">
        <v>6</v>
      </c>
      <c r="AK1030" s="148"/>
      <c r="AL1030" s="148"/>
      <c r="AM1030" s="169">
        <f t="shared" si="158"/>
        <v>6.0666666666666664</v>
      </c>
    </row>
    <row r="1031" spans="1:39" ht="17.399999999999999" x14ac:dyDescent="0.3">
      <c r="A1031" s="210">
        <v>19</v>
      </c>
      <c r="B1031" s="170" t="s">
        <v>141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16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16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16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15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156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157"/>
        <v>5.5</v>
      </c>
      <c r="AH1031" s="148">
        <v>5.5</v>
      </c>
      <c r="AI1031" s="148">
        <v>5.5</v>
      </c>
      <c r="AJ1031" s="148">
        <v>5.5</v>
      </c>
      <c r="AK1031" s="148"/>
      <c r="AL1031" s="148"/>
      <c r="AM1031" s="169">
        <f t="shared" si="158"/>
        <v>5.5</v>
      </c>
    </row>
    <row r="1032" spans="1:39" ht="17.399999999999999" x14ac:dyDescent="0.3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156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157"/>
        <v>5</v>
      </c>
      <c r="AH1032" s="135">
        <v>5</v>
      </c>
      <c r="AI1032" s="135">
        <v>5</v>
      </c>
      <c r="AJ1032" s="135">
        <v>5</v>
      </c>
      <c r="AK1032" s="135"/>
      <c r="AL1032" s="135"/>
      <c r="AM1032" s="238">
        <f t="shared" si="158"/>
        <v>5</v>
      </c>
    </row>
    <row r="1033" spans="1:39" ht="17.399999999999999" x14ac:dyDescent="0.3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16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16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16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15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156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157"/>
        <v>20</v>
      </c>
      <c r="AH1033" s="135">
        <v>20</v>
      </c>
      <c r="AI1033" s="135">
        <v>20</v>
      </c>
      <c r="AJ1033" s="135">
        <v>20</v>
      </c>
      <c r="AK1033" s="135"/>
      <c r="AL1033" s="135"/>
      <c r="AM1033" s="169">
        <f t="shared" si="158"/>
        <v>20</v>
      </c>
    </row>
    <row r="1034" spans="1:39" ht="17.399999999999999" x14ac:dyDescent="0.3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16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16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16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15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156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157"/>
        <v>18</v>
      </c>
      <c r="AH1034" s="135">
        <v>18</v>
      </c>
      <c r="AI1034" s="135">
        <v>18</v>
      </c>
      <c r="AJ1034" s="135">
        <v>18</v>
      </c>
      <c r="AK1034" s="135"/>
      <c r="AL1034" s="135"/>
      <c r="AM1034" s="169">
        <f t="shared" si="158"/>
        <v>18</v>
      </c>
    </row>
    <row r="1035" spans="1:39" ht="17.399999999999999" x14ac:dyDescent="0.3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16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16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16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15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156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157"/>
        <v>17.5</v>
      </c>
      <c r="AH1035" s="135">
        <v>16</v>
      </c>
      <c r="AI1035" s="135">
        <v>16</v>
      </c>
      <c r="AJ1035" s="135">
        <v>16</v>
      </c>
      <c r="AK1035" s="135"/>
      <c r="AL1035" s="135"/>
      <c r="AM1035" s="169">
        <f t="shared" si="158"/>
        <v>16</v>
      </c>
    </row>
    <row r="1036" spans="1:39" ht="34.799999999999997" x14ac:dyDescent="0.3">
      <c r="A1036" s="210">
        <v>24</v>
      </c>
      <c r="B1036" s="188" t="s">
        <v>99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16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16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16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15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156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157"/>
        <v>8</v>
      </c>
      <c r="AH1036" s="135">
        <v>8</v>
      </c>
      <c r="AI1036" s="135">
        <v>8</v>
      </c>
      <c r="AJ1036" s="135">
        <v>8</v>
      </c>
      <c r="AK1036" s="135"/>
      <c r="AL1036" s="135"/>
      <c r="AM1036" s="169">
        <f t="shared" si="158"/>
        <v>8</v>
      </c>
    </row>
    <row r="1037" spans="1:39" ht="34.799999999999997" x14ac:dyDescent="0.3">
      <c r="A1037" s="210">
        <v>25</v>
      </c>
      <c r="B1037" s="188" t="s">
        <v>135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16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16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16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15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156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157"/>
        <v>8</v>
      </c>
      <c r="AH1037" s="135">
        <v>8</v>
      </c>
      <c r="AI1037" s="135">
        <v>8</v>
      </c>
      <c r="AJ1037" s="135">
        <v>8</v>
      </c>
      <c r="AK1037" s="135"/>
      <c r="AL1037" s="135"/>
      <c r="AM1037" s="169">
        <f t="shared" si="158"/>
        <v>8</v>
      </c>
    </row>
    <row r="1038" spans="1:39" ht="17.399999999999999" x14ac:dyDescent="0.3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16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16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16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15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156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157"/>
        <v>35</v>
      </c>
      <c r="AH1038" s="135">
        <v>35</v>
      </c>
      <c r="AI1038" s="135">
        <v>35</v>
      </c>
      <c r="AJ1038" s="135">
        <v>35</v>
      </c>
      <c r="AK1038" s="135"/>
      <c r="AL1038" s="135"/>
      <c r="AM1038" s="169">
        <f t="shared" si="158"/>
        <v>35</v>
      </c>
    </row>
    <row r="1039" spans="1:39" ht="17.399999999999999" x14ac:dyDescent="0.3">
      <c r="A1039" s="210">
        <v>27</v>
      </c>
      <c r="B1039" s="170" t="s">
        <v>131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16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16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16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15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156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157"/>
        <v>7.5</v>
      </c>
      <c r="AH1039" s="148">
        <v>7</v>
      </c>
      <c r="AI1039" s="148">
        <v>6.8</v>
      </c>
      <c r="AJ1039" s="148">
        <v>6.8</v>
      </c>
      <c r="AK1039" s="148"/>
      <c r="AL1039" s="148"/>
      <c r="AM1039" s="169">
        <f t="shared" si="158"/>
        <v>6.8666666666666671</v>
      </c>
    </row>
    <row r="1040" spans="1:39" ht="17.399999999999999" x14ac:dyDescent="0.3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16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16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16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15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156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157"/>
        <v>10.7</v>
      </c>
      <c r="AH1040" s="135">
        <v>10.7</v>
      </c>
      <c r="AI1040" s="135">
        <v>10.7</v>
      </c>
      <c r="AJ1040" s="135">
        <v>10.7</v>
      </c>
      <c r="AK1040" s="135"/>
      <c r="AL1040" s="135"/>
      <c r="AM1040" s="169">
        <f t="shared" si="158"/>
        <v>10.699999999999998</v>
      </c>
    </row>
    <row r="1041" spans="1:39" ht="17.399999999999999" x14ac:dyDescent="0.3">
      <c r="A1041" s="209">
        <v>29</v>
      </c>
      <c r="B1041" s="170" t="s">
        <v>134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16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16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16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15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156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157"/>
        <v>12.2</v>
      </c>
      <c r="AH1041" s="135">
        <v>12.2</v>
      </c>
      <c r="AI1041" s="135">
        <v>12.2</v>
      </c>
      <c r="AJ1041" s="135">
        <v>12.2</v>
      </c>
      <c r="AK1041" s="135"/>
      <c r="AL1041" s="135"/>
      <c r="AM1041" s="169">
        <f t="shared" si="158"/>
        <v>12.199999999999998</v>
      </c>
    </row>
    <row r="1042" spans="1:39" ht="69.599999999999994" x14ac:dyDescent="0.3">
      <c r="A1042" s="211"/>
      <c r="B1042" s="189" t="s">
        <v>54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156"/>
        <v>#DIV/0!</v>
      </c>
      <c r="AC1042" s="135"/>
      <c r="AD1042" s="135"/>
      <c r="AE1042" s="135"/>
      <c r="AF1042" s="135"/>
      <c r="AG1042" s="238" t="e">
        <f t="shared" si="157"/>
        <v>#DIV/0!</v>
      </c>
      <c r="AH1042" s="135"/>
      <c r="AI1042" s="135"/>
      <c r="AJ1042" s="135"/>
      <c r="AK1042" s="135"/>
      <c r="AL1042" s="135"/>
      <c r="AM1042" s="238" t="e">
        <f t="shared" si="158"/>
        <v>#DIV/0!</v>
      </c>
    </row>
    <row r="1043" spans="1:39" ht="17.399999999999999" x14ac:dyDescent="0.3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16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16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16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15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156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157"/>
        <v>10.6875</v>
      </c>
      <c r="AH1043" s="141">
        <v>10.63</v>
      </c>
      <c r="AI1043" s="141">
        <v>10.63</v>
      </c>
      <c r="AJ1043" s="141">
        <v>10.63</v>
      </c>
      <c r="AK1043" s="141"/>
      <c r="AL1043" s="141"/>
      <c r="AM1043" s="169">
        <f t="shared" si="158"/>
        <v>10.63</v>
      </c>
    </row>
    <row r="1044" spans="1:39" x14ac:dyDescent="0.35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16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16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16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15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156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157"/>
        <v>10.72</v>
      </c>
      <c r="AH1044" s="135">
        <v>10.7</v>
      </c>
      <c r="AI1044" s="135">
        <v>10.7</v>
      </c>
      <c r="AJ1044" s="135">
        <v>10.7</v>
      </c>
      <c r="AK1044" s="135"/>
      <c r="AL1044" s="135"/>
      <c r="AM1044" s="169">
        <f t="shared" si="158"/>
        <v>10.699999999999998</v>
      </c>
    </row>
    <row r="1045" spans="1:39" ht="27.6" x14ac:dyDescent="0.45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39" ht="20.399999999999999" x14ac:dyDescent="0.35">
      <c r="A1046" s="216"/>
      <c r="B1046" s="257"/>
      <c r="C1046" s="257"/>
      <c r="D1046" s="257"/>
      <c r="E1046" s="257"/>
      <c r="F1046" s="257"/>
      <c r="G1046" s="257"/>
      <c r="H1046" s="257"/>
      <c r="I1046" s="257"/>
      <c r="J1046" s="257"/>
      <c r="K1046" s="257"/>
      <c r="L1046" s="257"/>
      <c r="M1046" s="257"/>
      <c r="N1046" s="257"/>
      <c r="O1046" s="257"/>
      <c r="P1046" s="257"/>
      <c r="Q1046" s="257"/>
      <c r="R1046" s="257"/>
      <c r="S1046" s="257"/>
      <c r="T1046" s="257"/>
      <c r="U1046" s="257"/>
      <c r="V1046" s="257"/>
      <c r="W1046" s="257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39" ht="20.399999999999999" x14ac:dyDescent="0.35">
      <c r="B1047" s="257"/>
      <c r="C1047" s="257"/>
      <c r="D1047" s="257"/>
      <c r="E1047" s="257"/>
      <c r="F1047" s="257"/>
      <c r="G1047" s="257"/>
      <c r="H1047" s="257"/>
      <c r="I1047" s="257"/>
      <c r="J1047" s="257"/>
      <c r="K1047" s="257"/>
      <c r="L1047" s="257"/>
      <c r="M1047" s="257"/>
      <c r="N1047" s="257"/>
      <c r="O1047" s="257"/>
      <c r="P1047" s="257"/>
      <c r="Q1047" s="257"/>
      <c r="R1047" s="257"/>
      <c r="S1047" s="257"/>
      <c r="T1047" s="257"/>
      <c r="U1047" s="257"/>
      <c r="V1047" s="257"/>
      <c r="W1047" s="257"/>
      <c r="X1047" s="257"/>
      <c r="Y1047" s="257"/>
      <c r="Z1047" s="257"/>
      <c r="AA1047" s="257"/>
      <c r="AB1047" s="64"/>
      <c r="AC1047" s="1"/>
      <c r="AD1047" s="1"/>
      <c r="AE1047" s="1"/>
      <c r="AF1047" s="1"/>
      <c r="AG1047" s="64"/>
    </row>
    <row r="1048" spans="1:39" ht="20.399999999999999" x14ac:dyDescent="0.35">
      <c r="A1048" s="216"/>
      <c r="B1048" s="257"/>
      <c r="C1048" s="257"/>
      <c r="D1048" s="257"/>
      <c r="E1048" s="257"/>
      <c r="F1048" s="257"/>
      <c r="G1048" s="257"/>
      <c r="H1048" s="257"/>
      <c r="I1048" s="257"/>
      <c r="J1048" s="257"/>
      <c r="K1048" s="257"/>
      <c r="L1048" s="257"/>
      <c r="M1048" s="257"/>
      <c r="N1048" s="257"/>
      <c r="O1048" s="257"/>
      <c r="P1048" s="257"/>
      <c r="Q1048" s="257"/>
      <c r="R1048" s="257"/>
      <c r="S1048" s="257"/>
      <c r="T1048" s="257"/>
      <c r="U1048" s="257"/>
      <c r="V1048" s="257"/>
      <c r="W1048" s="257"/>
      <c r="X1048" s="257"/>
      <c r="Y1048" s="257"/>
      <c r="Z1048" s="257"/>
      <c r="AA1048" s="257"/>
      <c r="AB1048" s="64"/>
      <c r="AC1048" s="1"/>
      <c r="AD1048" s="1"/>
      <c r="AE1048" s="1"/>
      <c r="AF1048" s="1"/>
      <c r="AG1048" s="64"/>
    </row>
    <row r="1049" spans="1:39" ht="20.399999999999999" x14ac:dyDescent="0.35">
      <c r="B1049" s="257"/>
      <c r="C1049" s="257"/>
      <c r="D1049" s="257"/>
      <c r="E1049" s="257"/>
      <c r="F1049" s="257"/>
      <c r="G1049" s="257"/>
      <c r="H1049" s="257"/>
      <c r="I1049" s="257"/>
      <c r="J1049" s="257"/>
      <c r="K1049" s="257"/>
      <c r="L1049" s="257"/>
      <c r="M1049" s="257"/>
      <c r="N1049" s="257"/>
      <c r="O1049" s="257"/>
      <c r="P1049" s="257"/>
      <c r="Q1049" s="257"/>
      <c r="R1049" s="257"/>
      <c r="S1049" s="257"/>
      <c r="T1049" s="257"/>
      <c r="U1049" s="257"/>
      <c r="V1049" s="257"/>
      <c r="W1049" s="257"/>
      <c r="X1049" s="257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39" ht="24.6" x14ac:dyDescent="0.4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39" ht="25.8" x14ac:dyDescent="0.5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39" ht="24.6" x14ac:dyDescent="0.4">
      <c r="B1052" s="257"/>
      <c r="C1052" s="257"/>
      <c r="D1052" s="257"/>
      <c r="E1052" s="257"/>
      <c r="F1052" s="257"/>
      <c r="G1052" s="257"/>
      <c r="H1052" s="257"/>
      <c r="I1052" s="257"/>
      <c r="J1052" s="257"/>
      <c r="K1052" s="257"/>
      <c r="L1052" s="257"/>
      <c r="M1052" s="257"/>
      <c r="N1052" s="257"/>
      <c r="O1052" s="257"/>
      <c r="P1052" s="257"/>
      <c r="Q1052" s="257"/>
      <c r="R1052" s="257"/>
      <c r="S1052" s="257"/>
      <c r="T1052" s="257"/>
      <c r="U1052" s="257"/>
      <c r="V1052" s="257"/>
      <c r="W1052" s="257"/>
      <c r="X1052" s="257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39" ht="25.8" x14ac:dyDescent="0.5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39" ht="25.8" x14ac:dyDescent="0.5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39" ht="25.8" x14ac:dyDescent="0.5">
      <c r="B1055" s="258"/>
      <c r="C1055" s="258"/>
      <c r="D1055" s="258"/>
      <c r="E1055" s="258"/>
      <c r="F1055" s="258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39" ht="25.8" x14ac:dyDescent="0.5">
      <c r="X1056" s="166"/>
      <c r="Y1056" s="166"/>
      <c r="AC1056" s="166"/>
      <c r="AD1056" s="166"/>
    </row>
    <row r="1057" spans="24:30" ht="25.8" x14ac:dyDescent="0.5">
      <c r="X1057" s="166"/>
      <c r="Y1057" s="166"/>
      <c r="AC1057" s="166"/>
      <c r="AD1057" s="166"/>
    </row>
    <row r="1058" spans="24:30" ht="25.8" x14ac:dyDescent="0.5">
      <c r="X1058" s="166"/>
      <c r="Y1058" s="166"/>
      <c r="AC1058" s="166"/>
      <c r="AD1058" s="166"/>
    </row>
  </sheetData>
  <mergeCells count="456">
    <mergeCell ref="C428:AM428"/>
    <mergeCell ref="C470:AM470"/>
    <mergeCell ref="C511:AM511"/>
    <mergeCell ref="C512:F512"/>
    <mergeCell ref="G512:G513"/>
    <mergeCell ref="H512:K512"/>
    <mergeCell ref="L512:L513"/>
    <mergeCell ref="M512:P512"/>
    <mergeCell ref="Q512:Q513"/>
    <mergeCell ref="R512:V512"/>
    <mergeCell ref="G429:G430"/>
    <mergeCell ref="H429:K429"/>
    <mergeCell ref="L429:L430"/>
    <mergeCell ref="M429:P429"/>
    <mergeCell ref="Q429:Q430"/>
    <mergeCell ref="R429:V429"/>
    <mergeCell ref="W429:W430"/>
    <mergeCell ref="X429:AA429"/>
    <mergeCell ref="AB429:AB430"/>
    <mergeCell ref="C429:F429"/>
    <mergeCell ref="AC512:AF512"/>
    <mergeCell ref="AG512:AG513"/>
    <mergeCell ref="W471:W472"/>
    <mergeCell ref="X471:AA471"/>
    <mergeCell ref="A95:AM95"/>
    <mergeCell ref="A136:AM136"/>
    <mergeCell ref="A178:AM178"/>
    <mergeCell ref="AH429:AL429"/>
    <mergeCell ref="AM429:AM430"/>
    <mergeCell ref="AH471:AL471"/>
    <mergeCell ref="AM471:AM472"/>
    <mergeCell ref="AH512:AL512"/>
    <mergeCell ref="AM512:AM513"/>
    <mergeCell ref="A473:A474"/>
    <mergeCell ref="A476:A477"/>
    <mergeCell ref="A219:AM219"/>
    <mergeCell ref="A260:AM260"/>
    <mergeCell ref="A302:AM302"/>
    <mergeCell ref="A343:AM343"/>
    <mergeCell ref="A385:AM385"/>
    <mergeCell ref="A427:AM427"/>
    <mergeCell ref="A469:AM469"/>
    <mergeCell ref="A510:AM510"/>
    <mergeCell ref="C220:AM220"/>
    <mergeCell ref="C261:AM261"/>
    <mergeCell ref="C303:AM303"/>
    <mergeCell ref="C344:AM344"/>
    <mergeCell ref="C386:AM386"/>
    <mergeCell ref="AM97:AM98"/>
    <mergeCell ref="AH138:AL138"/>
    <mergeCell ref="AM138:AM139"/>
    <mergeCell ref="AH180:AL180"/>
    <mergeCell ref="AM180:AM181"/>
    <mergeCell ref="C96:AM96"/>
    <mergeCell ref="C137:AM137"/>
    <mergeCell ref="C179:AM179"/>
    <mergeCell ref="X180:AA180"/>
    <mergeCell ref="AB180:AB181"/>
    <mergeCell ref="C138:F138"/>
    <mergeCell ref="G138:G139"/>
    <mergeCell ref="H138:K138"/>
    <mergeCell ref="L138:L139"/>
    <mergeCell ref="M138:P138"/>
    <mergeCell ref="Q138:Q139"/>
    <mergeCell ref="R138:V138"/>
    <mergeCell ref="W138:W139"/>
    <mergeCell ref="X138:AA138"/>
    <mergeCell ref="C180:F180"/>
    <mergeCell ref="G180:G181"/>
    <mergeCell ref="H180:K180"/>
    <mergeCell ref="L180:L181"/>
    <mergeCell ref="AH926:AL926"/>
    <mergeCell ref="AM926:AM927"/>
    <mergeCell ref="AH968:AL968"/>
    <mergeCell ref="AM968:AM969"/>
    <mergeCell ref="AH1009:AL1009"/>
    <mergeCell ref="AM1009:AM1010"/>
    <mergeCell ref="C884:AM884"/>
    <mergeCell ref="C925:AM925"/>
    <mergeCell ref="C967:AM967"/>
    <mergeCell ref="C1008:AM1008"/>
    <mergeCell ref="A924:AM924"/>
    <mergeCell ref="A966:AM966"/>
    <mergeCell ref="A1007:AM1007"/>
    <mergeCell ref="AB1009:AB1010"/>
    <mergeCell ref="A928:A929"/>
    <mergeCell ref="A931:A932"/>
    <mergeCell ref="C968:F968"/>
    <mergeCell ref="G968:G969"/>
    <mergeCell ref="H968:K968"/>
    <mergeCell ref="L968:L969"/>
    <mergeCell ref="M968:P968"/>
    <mergeCell ref="Q968:Q969"/>
    <mergeCell ref="AH760:AL760"/>
    <mergeCell ref="AM760:AM761"/>
    <mergeCell ref="AH801:AL801"/>
    <mergeCell ref="AM801:AM802"/>
    <mergeCell ref="C677:AM677"/>
    <mergeCell ref="C718:AM718"/>
    <mergeCell ref="C759:AM759"/>
    <mergeCell ref="C800:AM800"/>
    <mergeCell ref="Q760:Q761"/>
    <mergeCell ref="R760:V760"/>
    <mergeCell ref="C595:F595"/>
    <mergeCell ref="G595:G596"/>
    <mergeCell ref="H595:K595"/>
    <mergeCell ref="L595:L596"/>
    <mergeCell ref="M595:P595"/>
    <mergeCell ref="Q595:Q596"/>
    <mergeCell ref="A676:AM676"/>
    <mergeCell ref="A717:AM717"/>
    <mergeCell ref="A758:AM758"/>
    <mergeCell ref="X719:AA719"/>
    <mergeCell ref="AB719:AB720"/>
    <mergeCell ref="A721:A722"/>
    <mergeCell ref="AH678:AL678"/>
    <mergeCell ref="AM678:AM679"/>
    <mergeCell ref="AH719:AL719"/>
    <mergeCell ref="AM719:AM720"/>
    <mergeCell ref="AH221:AL221"/>
    <mergeCell ref="AM221:AM222"/>
    <mergeCell ref="AH262:AL262"/>
    <mergeCell ref="AM262:AM263"/>
    <mergeCell ref="AH304:AL304"/>
    <mergeCell ref="AM304:AM305"/>
    <mergeCell ref="AH345:AL345"/>
    <mergeCell ref="AM345:AM346"/>
    <mergeCell ref="AH387:AL387"/>
    <mergeCell ref="AM387:AM388"/>
    <mergeCell ref="AH11:AL11"/>
    <mergeCell ref="AM11:AM12"/>
    <mergeCell ref="B1052:X1052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W968:W969"/>
    <mergeCell ref="X968:AA968"/>
    <mergeCell ref="AB968:AB969"/>
    <mergeCell ref="A1011:A1012"/>
    <mergeCell ref="A1014:A1015"/>
    <mergeCell ref="B1046:W1046"/>
    <mergeCell ref="B1047:AA1047"/>
    <mergeCell ref="B1048:AA1048"/>
    <mergeCell ref="B1049:X1049"/>
    <mergeCell ref="R968:V968"/>
    <mergeCell ref="W885:W886"/>
    <mergeCell ref="X885:AA885"/>
    <mergeCell ref="AB885:AB886"/>
    <mergeCell ref="A887:A888"/>
    <mergeCell ref="A890:A891"/>
    <mergeCell ref="C926:F926"/>
    <mergeCell ref="G926:G927"/>
    <mergeCell ref="H926:K926"/>
    <mergeCell ref="L926:L927"/>
    <mergeCell ref="M926:P926"/>
    <mergeCell ref="Q926:Q927"/>
    <mergeCell ref="R926:V926"/>
    <mergeCell ref="W926:W927"/>
    <mergeCell ref="X926:AA926"/>
    <mergeCell ref="AB926:AB927"/>
    <mergeCell ref="A845:A846"/>
    <mergeCell ref="A848:A849"/>
    <mergeCell ref="C885:F885"/>
    <mergeCell ref="G885:G886"/>
    <mergeCell ref="H885:K885"/>
    <mergeCell ref="L885:L886"/>
    <mergeCell ref="M885:P885"/>
    <mergeCell ref="Q885:Q886"/>
    <mergeCell ref="R885:V885"/>
    <mergeCell ref="A883:AM883"/>
    <mergeCell ref="AH885:AL885"/>
    <mergeCell ref="AM885:AM886"/>
    <mergeCell ref="H843:K843"/>
    <mergeCell ref="L843:L844"/>
    <mergeCell ref="M843:P843"/>
    <mergeCell ref="Q843:Q844"/>
    <mergeCell ref="R843:V843"/>
    <mergeCell ref="W843:W844"/>
    <mergeCell ref="X843:AA843"/>
    <mergeCell ref="AB843:AB844"/>
    <mergeCell ref="C842:AM842"/>
    <mergeCell ref="C843:F843"/>
    <mergeCell ref="G843:G844"/>
    <mergeCell ref="AH843:AL843"/>
    <mergeCell ref="AM843:AM844"/>
    <mergeCell ref="A841:AM841"/>
    <mergeCell ref="A762:A763"/>
    <mergeCell ref="A765:A766"/>
    <mergeCell ref="C801:F801"/>
    <mergeCell ref="G801:G802"/>
    <mergeCell ref="H801:K801"/>
    <mergeCell ref="L801:L802"/>
    <mergeCell ref="M801:P801"/>
    <mergeCell ref="Q801:Q802"/>
    <mergeCell ref="R801:V801"/>
    <mergeCell ref="A803:A804"/>
    <mergeCell ref="A806:A807"/>
    <mergeCell ref="A799:AM799"/>
    <mergeCell ref="W801:W802"/>
    <mergeCell ref="X801:AA801"/>
    <mergeCell ref="AB801:AB802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W760:W761"/>
    <mergeCell ref="R678:V678"/>
    <mergeCell ref="W678:W679"/>
    <mergeCell ref="X678:AA678"/>
    <mergeCell ref="AB678:AB679"/>
    <mergeCell ref="A724:A725"/>
    <mergeCell ref="C760:F760"/>
    <mergeCell ref="G760:G761"/>
    <mergeCell ref="H760:K760"/>
    <mergeCell ref="L760:L761"/>
    <mergeCell ref="M760:P760"/>
    <mergeCell ref="A680:A681"/>
    <mergeCell ref="A683:A684"/>
    <mergeCell ref="C719:F719"/>
    <mergeCell ref="G719:G720"/>
    <mergeCell ref="R719:V719"/>
    <mergeCell ref="W719:W720"/>
    <mergeCell ref="H719:K719"/>
    <mergeCell ref="L719:L720"/>
    <mergeCell ref="M719:P719"/>
    <mergeCell ref="Q719:Q720"/>
    <mergeCell ref="X760:AA760"/>
    <mergeCell ref="AB760:AB761"/>
    <mergeCell ref="A597:A598"/>
    <mergeCell ref="A600:A601"/>
    <mergeCell ref="C636:F636"/>
    <mergeCell ref="G636:G637"/>
    <mergeCell ref="H636:K636"/>
    <mergeCell ref="L636:L637"/>
    <mergeCell ref="M636:P636"/>
    <mergeCell ref="Q636:Q637"/>
    <mergeCell ref="R636:V636"/>
    <mergeCell ref="C635:AM635"/>
    <mergeCell ref="A634:AM634"/>
    <mergeCell ref="W636:W637"/>
    <mergeCell ref="X636:AA636"/>
    <mergeCell ref="AB636:AB637"/>
    <mergeCell ref="AH636:AL636"/>
    <mergeCell ref="AM636:AM637"/>
    <mergeCell ref="R595:V595"/>
    <mergeCell ref="A514:A515"/>
    <mergeCell ref="A517:A518"/>
    <mergeCell ref="C553:F553"/>
    <mergeCell ref="G553:G554"/>
    <mergeCell ref="H553:K553"/>
    <mergeCell ref="L553:L554"/>
    <mergeCell ref="M553:P553"/>
    <mergeCell ref="Q553:Q554"/>
    <mergeCell ref="R553:V553"/>
    <mergeCell ref="C552:AM552"/>
    <mergeCell ref="A551:AM551"/>
    <mergeCell ref="AC553:AF553"/>
    <mergeCell ref="AG553:AG554"/>
    <mergeCell ref="AC595:AF595"/>
    <mergeCell ref="AG595:AG596"/>
    <mergeCell ref="AH553:AL553"/>
    <mergeCell ref="AM553:AM554"/>
    <mergeCell ref="AH595:AL595"/>
    <mergeCell ref="AM595:AM596"/>
    <mergeCell ref="C594:AM594"/>
    <mergeCell ref="A593:AM593"/>
    <mergeCell ref="A555:A556"/>
    <mergeCell ref="A558:A559"/>
    <mergeCell ref="A431:A432"/>
    <mergeCell ref="A434:A435"/>
    <mergeCell ref="C471:F471"/>
    <mergeCell ref="G471:G472"/>
    <mergeCell ref="H471:K471"/>
    <mergeCell ref="L471:L472"/>
    <mergeCell ref="M471:P471"/>
    <mergeCell ref="Q471:Q472"/>
    <mergeCell ref="R471:V471"/>
    <mergeCell ref="L387:L388"/>
    <mergeCell ref="M387:P387"/>
    <mergeCell ref="Q387:Q388"/>
    <mergeCell ref="R387:V387"/>
    <mergeCell ref="W387:W388"/>
    <mergeCell ref="X387:AA387"/>
    <mergeCell ref="AB387:AB388"/>
    <mergeCell ref="L345:L346"/>
    <mergeCell ref="M345:P345"/>
    <mergeCell ref="Q345:Q346"/>
    <mergeCell ref="R345:V345"/>
    <mergeCell ref="AB138:AB139"/>
    <mergeCell ref="A140:A141"/>
    <mergeCell ref="A143:A144"/>
    <mergeCell ref="A13:A14"/>
    <mergeCell ref="A16:A17"/>
    <mergeCell ref="C55:F55"/>
    <mergeCell ref="G55:G56"/>
    <mergeCell ref="H55:K55"/>
    <mergeCell ref="L55:L56"/>
    <mergeCell ref="M55:P55"/>
    <mergeCell ref="Q55:Q56"/>
    <mergeCell ref="R55:V55"/>
    <mergeCell ref="W55:W56"/>
    <mergeCell ref="X55:AA55"/>
    <mergeCell ref="AB55:AB56"/>
    <mergeCell ref="A53:AM53"/>
    <mergeCell ref="A57:A58"/>
    <mergeCell ref="A60:A61"/>
    <mergeCell ref="C97:F97"/>
    <mergeCell ref="G97:G98"/>
    <mergeCell ref="AH55:AL55"/>
    <mergeCell ref="AM55:AM56"/>
    <mergeCell ref="C54:AM54"/>
    <mergeCell ref="AH97:AL97"/>
    <mergeCell ref="C221:F221"/>
    <mergeCell ref="G221:G222"/>
    <mergeCell ref="H221:K221"/>
    <mergeCell ref="A223:A224"/>
    <mergeCell ref="A226:A227"/>
    <mergeCell ref="C262:F262"/>
    <mergeCell ref="G262:G263"/>
    <mergeCell ref="H262:K262"/>
    <mergeCell ref="A102:A103"/>
    <mergeCell ref="A264:A265"/>
    <mergeCell ref="A267:A268"/>
    <mergeCell ref="A306:A307"/>
    <mergeCell ref="A309:A310"/>
    <mergeCell ref="C345:F345"/>
    <mergeCell ref="G345:G346"/>
    <mergeCell ref="H345:K345"/>
    <mergeCell ref="A389:A390"/>
    <mergeCell ref="A392:A393"/>
    <mergeCell ref="C304:F304"/>
    <mergeCell ref="G304:G305"/>
    <mergeCell ref="H304:K304"/>
    <mergeCell ref="A347:A348"/>
    <mergeCell ref="A350:A351"/>
    <mergeCell ref="C387:F387"/>
    <mergeCell ref="G387:G388"/>
    <mergeCell ref="H387:K387"/>
    <mergeCell ref="C10:AM10"/>
    <mergeCell ref="A9:AM9"/>
    <mergeCell ref="AC11:AF11"/>
    <mergeCell ref="AG11:AG12"/>
    <mergeCell ref="AC55:AF55"/>
    <mergeCell ref="AG55:AG56"/>
    <mergeCell ref="AC97:AF97"/>
    <mergeCell ref="AG97:AG98"/>
    <mergeCell ref="AC138:AF138"/>
    <mergeCell ref="AG138:AG139"/>
    <mergeCell ref="W11:W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M97:P97"/>
    <mergeCell ref="Q97:Q98"/>
    <mergeCell ref="R97:V97"/>
    <mergeCell ref="W97:W98"/>
    <mergeCell ref="L97:L98"/>
    <mergeCell ref="X97:AA97"/>
    <mergeCell ref="AB97:AB98"/>
    <mergeCell ref="A99:A100"/>
    <mergeCell ref="AC180:AF180"/>
    <mergeCell ref="AG180:AG181"/>
    <mergeCell ref="AC221:AF221"/>
    <mergeCell ref="AG221:AG222"/>
    <mergeCell ref="AC262:AF262"/>
    <mergeCell ref="AG262:AG263"/>
    <mergeCell ref="M262:P262"/>
    <mergeCell ref="Q262:Q263"/>
    <mergeCell ref="R262:V262"/>
    <mergeCell ref="H97:K97"/>
    <mergeCell ref="M180:P180"/>
    <mergeCell ref="Q180:Q181"/>
    <mergeCell ref="R180:V180"/>
    <mergeCell ref="W180:W181"/>
    <mergeCell ref="M221:P221"/>
    <mergeCell ref="Q221:Q222"/>
    <mergeCell ref="R221:V221"/>
    <mergeCell ref="W221:W222"/>
    <mergeCell ref="A182:A183"/>
    <mergeCell ref="A185:A186"/>
    <mergeCell ref="AC304:AF304"/>
    <mergeCell ref="AG304:AG305"/>
    <mergeCell ref="AC345:AF345"/>
    <mergeCell ref="AG345:AG346"/>
    <mergeCell ref="AC387:AF387"/>
    <mergeCell ref="AG387:AG388"/>
    <mergeCell ref="X221:AA221"/>
    <mergeCell ref="AB221:AB222"/>
    <mergeCell ref="W262:W263"/>
    <mergeCell ref="X262:AA262"/>
    <mergeCell ref="AB262:AB263"/>
    <mergeCell ref="W345:W346"/>
    <mergeCell ref="X345:AA345"/>
    <mergeCell ref="AB345:AB346"/>
    <mergeCell ref="L304:L305"/>
    <mergeCell ref="M304:P304"/>
    <mergeCell ref="Q304:Q305"/>
    <mergeCell ref="R304:V304"/>
    <mergeCell ref="L221:L222"/>
    <mergeCell ref="L262:L263"/>
    <mergeCell ref="W304:W305"/>
    <mergeCell ref="X304:AA304"/>
    <mergeCell ref="AB304:AB305"/>
    <mergeCell ref="AB471:AB472"/>
    <mergeCell ref="W512:W513"/>
    <mergeCell ref="X512:AA512"/>
    <mergeCell ref="AB512:AB513"/>
    <mergeCell ref="W553:W554"/>
    <mergeCell ref="X553:AA553"/>
    <mergeCell ref="AB553:AB554"/>
    <mergeCell ref="W595:W596"/>
    <mergeCell ref="X595:AA595"/>
    <mergeCell ref="AB595:AB596"/>
    <mergeCell ref="AC429:AF429"/>
    <mergeCell ref="AG429:AG430"/>
    <mergeCell ref="AC471:AF471"/>
    <mergeCell ref="AC1009:AF1009"/>
    <mergeCell ref="AG1009:AG1010"/>
    <mergeCell ref="AC636:AF636"/>
    <mergeCell ref="AG636:AG637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C843:AF843"/>
    <mergeCell ref="AG843:AG844"/>
    <mergeCell ref="AC885:AF885"/>
    <mergeCell ref="AG885:AG886"/>
    <mergeCell ref="AC926:AF926"/>
    <mergeCell ref="AG926:AG927"/>
    <mergeCell ref="AC968:AF968"/>
    <mergeCell ref="AG968:AG969"/>
    <mergeCell ref="AG471:AG472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ColWidth="9.109375" defaultRowHeight="13.2" x14ac:dyDescent="0.25"/>
  <cols>
    <col min="1" max="1" width="5" style="22" customWidth="1"/>
    <col min="2" max="2" width="38.5546875" style="22" customWidth="1"/>
    <col min="3" max="3" width="14.33203125" style="22" customWidth="1"/>
    <col min="4" max="7" width="18.109375" style="22" customWidth="1"/>
    <col min="8" max="16384" width="9.109375" style="22"/>
  </cols>
  <sheetData>
    <row r="1" spans="1:7" ht="18" customHeight="1" x14ac:dyDescent="0.25">
      <c r="A1" s="263" t="s">
        <v>96</v>
      </c>
      <c r="B1" s="263"/>
      <c r="C1" s="263"/>
      <c r="D1" s="263"/>
      <c r="E1" s="263"/>
      <c r="F1" s="263"/>
      <c r="G1" s="263"/>
    </row>
    <row r="2" spans="1:7" ht="29.25" customHeight="1" x14ac:dyDescent="0.25">
      <c r="A2" s="264"/>
      <c r="B2" s="264"/>
      <c r="C2" s="264"/>
      <c r="D2" s="264"/>
      <c r="E2" s="264"/>
      <c r="F2" s="264"/>
      <c r="G2" s="264"/>
    </row>
    <row r="3" spans="1:7" ht="30" customHeight="1" x14ac:dyDescent="0.25">
      <c r="A3" s="259" t="s">
        <v>69</v>
      </c>
      <c r="B3" s="261" t="s">
        <v>70</v>
      </c>
      <c r="C3" s="262" t="s">
        <v>71</v>
      </c>
      <c r="D3" s="261" t="s">
        <v>72</v>
      </c>
      <c r="E3" s="261"/>
      <c r="F3" s="261"/>
      <c r="G3" s="261"/>
    </row>
    <row r="4" spans="1:7" ht="20.25" customHeight="1" x14ac:dyDescent="0.25">
      <c r="A4" s="260"/>
      <c r="B4" s="261"/>
      <c r="C4" s="262"/>
      <c r="D4" s="41" t="s">
        <v>60</v>
      </c>
      <c r="E4" s="41" t="s">
        <v>65</v>
      </c>
      <c r="F4" s="41" t="s">
        <v>73</v>
      </c>
      <c r="G4" s="42" t="s">
        <v>67</v>
      </c>
    </row>
    <row r="5" spans="1:7" ht="22.5" customHeight="1" x14ac:dyDescent="0.25">
      <c r="A5" s="38" t="s">
        <v>74</v>
      </c>
      <c r="B5" s="39" t="s">
        <v>18</v>
      </c>
      <c r="C5" s="40" t="s">
        <v>75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76</v>
      </c>
      <c r="B6" s="39" t="s">
        <v>77</v>
      </c>
      <c r="C6" s="40" t="s">
        <v>75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78</v>
      </c>
      <c r="B7" s="39" t="s">
        <v>56</v>
      </c>
      <c r="C7" s="40" t="s">
        <v>75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79</v>
      </c>
      <c r="B8" s="39" t="s">
        <v>80</v>
      </c>
      <c r="C8" s="40" t="s">
        <v>75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81</v>
      </c>
      <c r="B9" s="39" t="s">
        <v>22</v>
      </c>
      <c r="C9" s="40" t="s">
        <v>75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82</v>
      </c>
      <c r="B10" s="39" t="s">
        <v>11</v>
      </c>
      <c r="C10" s="40" t="s">
        <v>75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83</v>
      </c>
      <c r="B11" s="39" t="s">
        <v>12</v>
      </c>
      <c r="C11" s="40" t="s">
        <v>75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84</v>
      </c>
      <c r="B12" s="39" t="s">
        <v>13</v>
      </c>
      <c r="C12" s="40" t="s">
        <v>75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85</v>
      </c>
      <c r="B13" s="39" t="s">
        <v>86</v>
      </c>
      <c r="C13" s="40" t="s">
        <v>87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88</v>
      </c>
      <c r="B14" s="39" t="s">
        <v>89</v>
      </c>
      <c r="C14" s="40" t="s">
        <v>90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91</v>
      </c>
      <c r="B15" s="39" t="s">
        <v>2</v>
      </c>
      <c r="C15" s="40" t="s">
        <v>75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92</v>
      </c>
      <c r="B16" s="39" t="s">
        <v>93</v>
      </c>
      <c r="C16" s="40" t="s">
        <v>75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94</v>
      </c>
      <c r="B17" s="39" t="s">
        <v>8</v>
      </c>
      <c r="C17" s="40" t="s">
        <v>75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95</v>
      </c>
      <c r="B18" s="39" t="s">
        <v>9</v>
      </c>
      <c r="C18" s="40" t="s">
        <v>75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3.2" x14ac:dyDescent="0.25"/>
  <cols>
    <col min="5" max="11" width="15" customWidth="1"/>
  </cols>
  <sheetData>
    <row r="1" spans="1:11" ht="15" x14ac:dyDescent="0.25">
      <c r="A1" s="283" t="s">
        <v>102</v>
      </c>
      <c r="B1" s="283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8" x14ac:dyDescent="0.3">
      <c r="A2" s="74" t="s">
        <v>103</v>
      </c>
      <c r="B2" s="271" t="s">
        <v>104</v>
      </c>
      <c r="C2" s="271"/>
      <c r="D2" s="271"/>
      <c r="E2" s="75" t="s">
        <v>60</v>
      </c>
      <c r="F2" s="75" t="s">
        <v>61</v>
      </c>
      <c r="G2" s="75" t="s">
        <v>62</v>
      </c>
      <c r="H2" s="75" t="s">
        <v>63</v>
      </c>
      <c r="I2" s="75" t="s">
        <v>64</v>
      </c>
      <c r="J2" s="75" t="s">
        <v>100</v>
      </c>
      <c r="K2" s="75" t="s">
        <v>105</v>
      </c>
    </row>
    <row r="3" spans="1:11" ht="16.8" x14ac:dyDescent="0.3">
      <c r="A3" s="76">
        <v>1</v>
      </c>
      <c r="B3" s="272" t="s">
        <v>57</v>
      </c>
      <c r="C3" s="272"/>
      <c r="D3" s="272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8" x14ac:dyDescent="0.3">
      <c r="A4" s="76">
        <v>2</v>
      </c>
      <c r="B4" s="272" t="s">
        <v>6</v>
      </c>
      <c r="C4" s="272"/>
      <c r="D4" s="272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8" x14ac:dyDescent="0.3">
      <c r="A5" s="76">
        <v>3</v>
      </c>
      <c r="B5" s="272" t="s">
        <v>106</v>
      </c>
      <c r="C5" s="272"/>
      <c r="D5" s="272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8" x14ac:dyDescent="0.3">
      <c r="A6" s="76">
        <v>4</v>
      </c>
      <c r="B6" s="272" t="s">
        <v>80</v>
      </c>
      <c r="C6" s="272"/>
      <c r="D6" s="272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8" x14ac:dyDescent="0.3">
      <c r="A7" s="76">
        <v>5</v>
      </c>
      <c r="B7" s="272" t="s">
        <v>59</v>
      </c>
      <c r="C7" s="272"/>
      <c r="D7" s="272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8" x14ac:dyDescent="0.3">
      <c r="A8" s="76">
        <v>6</v>
      </c>
      <c r="B8" s="272" t="s">
        <v>58</v>
      </c>
      <c r="C8" s="272"/>
      <c r="D8" s="272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8" x14ac:dyDescent="0.3">
      <c r="A9" s="76">
        <v>7</v>
      </c>
      <c r="B9" s="272" t="s">
        <v>7</v>
      </c>
      <c r="C9" s="272"/>
      <c r="D9" s="272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8" x14ac:dyDescent="0.3">
      <c r="A10" s="76">
        <v>8</v>
      </c>
      <c r="B10" s="272" t="s">
        <v>107</v>
      </c>
      <c r="C10" s="272"/>
      <c r="D10" s="272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8" x14ac:dyDescent="0.3">
      <c r="A11" s="76">
        <v>9</v>
      </c>
      <c r="B11" s="272" t="s">
        <v>11</v>
      </c>
      <c r="C11" s="272"/>
      <c r="D11" s="272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8" x14ac:dyDescent="0.3">
      <c r="A12" s="76">
        <v>10</v>
      </c>
      <c r="B12" s="272" t="s">
        <v>12</v>
      </c>
      <c r="C12" s="272"/>
      <c r="D12" s="272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8" x14ac:dyDescent="0.3">
      <c r="A13" s="76">
        <v>11</v>
      </c>
      <c r="B13" s="272" t="s">
        <v>108</v>
      </c>
      <c r="C13" s="272"/>
      <c r="D13" s="272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8" x14ac:dyDescent="0.3">
      <c r="A14" s="76">
        <v>12</v>
      </c>
      <c r="B14" s="272" t="s">
        <v>109</v>
      </c>
      <c r="C14" s="272"/>
      <c r="D14" s="272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8" x14ac:dyDescent="0.3">
      <c r="A15" s="76">
        <v>13</v>
      </c>
      <c r="B15" s="272" t="s">
        <v>110</v>
      </c>
      <c r="C15" s="272"/>
      <c r="D15" s="272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8" x14ac:dyDescent="0.3">
      <c r="A16" s="76">
        <v>14</v>
      </c>
      <c r="B16" s="272" t="s">
        <v>2</v>
      </c>
      <c r="C16" s="272"/>
      <c r="D16" s="272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8" x14ac:dyDescent="0.3">
      <c r="A17" s="76">
        <v>15</v>
      </c>
      <c r="B17" s="272" t="s">
        <v>52</v>
      </c>
      <c r="C17" s="272"/>
      <c r="D17" s="272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8" x14ac:dyDescent="0.3">
      <c r="A18" s="76">
        <v>16</v>
      </c>
      <c r="B18" s="268" t="s">
        <v>26</v>
      </c>
      <c r="C18" s="269"/>
      <c r="D18" s="270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8" x14ac:dyDescent="0.3">
      <c r="A19" s="76">
        <v>17</v>
      </c>
      <c r="B19" s="280" t="s">
        <v>111</v>
      </c>
      <c r="C19" s="281"/>
      <c r="D19" s="282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8" x14ac:dyDescent="0.3">
      <c r="A20" s="76">
        <v>18</v>
      </c>
      <c r="B20" s="272" t="s">
        <v>3</v>
      </c>
      <c r="C20" s="272"/>
      <c r="D20" s="272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8" x14ac:dyDescent="0.3">
      <c r="A21" s="76">
        <v>19</v>
      </c>
      <c r="B21" s="272" t="s">
        <v>8</v>
      </c>
      <c r="C21" s="272"/>
      <c r="D21" s="272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8" x14ac:dyDescent="0.3">
      <c r="A22" s="76">
        <v>20</v>
      </c>
      <c r="B22" s="272" t="s">
        <v>112</v>
      </c>
      <c r="C22" s="272"/>
      <c r="D22" s="272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8" x14ac:dyDescent="0.3">
      <c r="A23" s="76">
        <v>21</v>
      </c>
      <c r="B23" s="272" t="s">
        <v>10</v>
      </c>
      <c r="C23" s="272"/>
      <c r="D23" s="272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8" x14ac:dyDescent="0.3">
      <c r="A24" s="277">
        <v>22</v>
      </c>
      <c r="B24" s="278" t="s">
        <v>113</v>
      </c>
      <c r="C24" s="278"/>
      <c r="D24" s="278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8" x14ac:dyDescent="0.3">
      <c r="A25" s="277"/>
      <c r="B25" s="279"/>
      <c r="C25" s="279"/>
      <c r="D25" s="279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8" x14ac:dyDescent="0.3">
      <c r="A26" s="76">
        <v>23</v>
      </c>
      <c r="B26" s="272" t="s">
        <v>114</v>
      </c>
      <c r="C26" s="272"/>
      <c r="D26" s="272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8" x14ac:dyDescent="0.3">
      <c r="A27" s="76">
        <v>24</v>
      </c>
      <c r="B27" s="272" t="s">
        <v>115</v>
      </c>
      <c r="C27" s="272"/>
      <c r="D27" s="272"/>
      <c r="E27" s="77"/>
      <c r="F27" s="77"/>
      <c r="G27" s="77"/>
      <c r="H27" s="77"/>
      <c r="I27" s="77"/>
      <c r="J27" s="77"/>
      <c r="K27" s="77"/>
    </row>
    <row r="28" spans="1:11" ht="16.8" x14ac:dyDescent="0.3">
      <c r="A28" s="76">
        <v>25</v>
      </c>
      <c r="B28" s="272" t="s">
        <v>116</v>
      </c>
      <c r="C28" s="272"/>
      <c r="D28" s="272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399999999999999" x14ac:dyDescent="0.3">
      <c r="A29" s="78">
        <v>26</v>
      </c>
      <c r="B29" s="273" t="s">
        <v>117</v>
      </c>
      <c r="C29" s="274"/>
      <c r="D29" s="275"/>
      <c r="E29" s="77"/>
      <c r="F29" s="77"/>
      <c r="G29" s="77"/>
      <c r="H29" s="77"/>
      <c r="I29" s="77"/>
      <c r="J29" s="77"/>
      <c r="K29" s="77"/>
    </row>
    <row r="30" spans="1:11" ht="16.8" x14ac:dyDescent="0.3">
      <c r="A30" s="76">
        <v>27</v>
      </c>
      <c r="B30" s="276" t="s">
        <v>118</v>
      </c>
      <c r="C30" s="276"/>
      <c r="D30" s="276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8" x14ac:dyDescent="0.3">
      <c r="A31" s="76">
        <v>28</v>
      </c>
      <c r="B31" s="276" t="s">
        <v>119</v>
      </c>
      <c r="C31" s="276"/>
      <c r="D31" s="276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8" x14ac:dyDescent="0.3">
      <c r="A32" s="76"/>
      <c r="B32" s="265" t="s">
        <v>66</v>
      </c>
      <c r="C32" s="266"/>
      <c r="D32" s="267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8" x14ac:dyDescent="0.3">
      <c r="A33" s="76"/>
      <c r="B33" s="265" t="s">
        <v>120</v>
      </c>
      <c r="C33" s="266"/>
      <c r="D33" s="267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8" x14ac:dyDescent="0.3">
      <c r="A34" s="76"/>
      <c r="B34" s="268" t="s">
        <v>121</v>
      </c>
      <c r="C34" s="269"/>
      <c r="D34" s="270"/>
      <c r="E34" s="271"/>
      <c r="F34" s="271"/>
      <c r="G34" s="271"/>
      <c r="H34" s="271"/>
      <c r="I34" s="271"/>
      <c r="J34" s="271"/>
      <c r="K34" s="271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ColWidth="9.109375" defaultRowHeight="15.6" x14ac:dyDescent="0.3"/>
  <cols>
    <col min="1" max="1" width="3.6640625" style="1" customWidth="1"/>
    <col min="2" max="2" width="32.88671875" style="1" customWidth="1"/>
    <col min="3" max="6" width="8.44140625" style="58" customWidth="1"/>
    <col min="7" max="7" width="11.33203125" style="87" customWidth="1"/>
    <col min="8" max="11" width="8.44140625" style="58" customWidth="1"/>
    <col min="12" max="12" width="11.33203125" style="87" customWidth="1"/>
    <col min="13" max="13" width="10.5546875" style="114" customWidth="1"/>
    <col min="14" max="14" width="9.6640625" style="1" customWidth="1"/>
    <col min="15" max="15" width="13.6640625" style="36" customWidth="1"/>
    <col min="16" max="17" width="9.109375" style="36"/>
    <col min="18" max="18" width="6.109375" style="36" customWidth="1"/>
    <col min="19" max="20" width="9.109375" style="36"/>
    <col min="21" max="21" width="8.5546875" style="36" customWidth="1"/>
    <col min="22" max="22" width="8.88671875" style="36" customWidth="1"/>
    <col min="23" max="23" width="8.109375" style="36" customWidth="1"/>
    <col min="24" max="28" width="9.109375" style="36"/>
    <col min="29" max="16384" width="9.109375" style="1"/>
  </cols>
  <sheetData>
    <row r="1" spans="1:25" s="57" customFormat="1" ht="10.5" customHeight="1" x14ac:dyDescent="0.2">
      <c r="A1" s="302"/>
      <c r="B1" s="302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02"/>
      <c r="B2" s="302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3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3">
      <c r="A5" s="20"/>
      <c r="B5" s="20" t="s">
        <v>127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3">
      <c r="A6" s="20"/>
      <c r="B6" s="20" t="s">
        <v>128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3">
      <c r="A7" s="20"/>
      <c r="B7" s="20" t="s">
        <v>129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3">
      <c r="A8" s="20"/>
      <c r="B8" s="20" t="s">
        <v>130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3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04" t="s">
        <v>46</v>
      </c>
      <c r="M9" s="304"/>
      <c r="N9" s="304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3">
      <c r="A10" s="25"/>
      <c r="B10" s="20" t="s">
        <v>4</v>
      </c>
      <c r="C10" s="299" t="s">
        <v>28</v>
      </c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1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3">
      <c r="A11" s="26"/>
      <c r="B11" s="19"/>
      <c r="C11" s="288">
        <v>2022</v>
      </c>
      <c r="D11" s="288"/>
      <c r="E11" s="288"/>
      <c r="F11" s="288"/>
      <c r="G11" s="289" t="s">
        <v>124</v>
      </c>
      <c r="H11" s="291" t="s">
        <v>133</v>
      </c>
      <c r="I11" s="292"/>
      <c r="J11" s="292"/>
      <c r="K11" s="293"/>
      <c r="L11" s="289" t="s">
        <v>124</v>
      </c>
      <c r="M11" s="294" t="s">
        <v>125</v>
      </c>
      <c r="N11" s="295" t="s">
        <v>126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3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290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290"/>
      <c r="M12" s="294"/>
      <c r="N12" s="295"/>
      <c r="O12" s="85"/>
      <c r="P12" s="16"/>
      <c r="R12" s="19"/>
      <c r="S12" s="16"/>
      <c r="T12" s="16"/>
      <c r="U12" s="303"/>
      <c r="V12" s="19"/>
      <c r="W12" s="16"/>
      <c r="X12" s="16"/>
      <c r="Y12" s="16"/>
    </row>
    <row r="13" spans="1:25" ht="16.5" customHeight="1" x14ac:dyDescent="0.3">
      <c r="A13" s="65">
        <v>1</v>
      </c>
      <c r="B13" s="14" t="s">
        <v>57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03"/>
      <c r="V13" s="20"/>
      <c r="W13" s="16"/>
      <c r="X13" s="16"/>
      <c r="Y13" s="16"/>
    </row>
    <row r="14" spans="1:25" ht="15.75" customHeight="1" x14ac:dyDescent="0.3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03"/>
      <c r="V14" s="19"/>
      <c r="W14" s="16"/>
      <c r="X14" s="16"/>
      <c r="Y14" s="16"/>
    </row>
    <row r="15" spans="1:25" ht="17.25" customHeight="1" x14ac:dyDescent="0.3">
      <c r="A15" s="28">
        <v>3</v>
      </c>
      <c r="B15" s="12" t="s">
        <v>56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3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03"/>
      <c r="V16" s="19"/>
      <c r="W16" s="16"/>
      <c r="X16" s="16"/>
      <c r="Y16" s="16"/>
    </row>
    <row r="17" spans="1:26" ht="16.5" customHeight="1" x14ac:dyDescent="0.3">
      <c r="A17" s="28">
        <v>5</v>
      </c>
      <c r="B17" s="12" t="s">
        <v>49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03"/>
      <c r="V17" s="20"/>
      <c r="W17" s="16"/>
      <c r="X17" s="16"/>
      <c r="Y17" s="16"/>
    </row>
    <row r="18" spans="1:26" ht="17.25" customHeight="1" x14ac:dyDescent="0.3">
      <c r="A18" s="28">
        <v>6</v>
      </c>
      <c r="B18" s="12" t="s">
        <v>50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03"/>
      <c r="V18" s="19"/>
      <c r="W18" s="20"/>
      <c r="X18" s="20"/>
      <c r="Y18" s="20"/>
    </row>
    <row r="19" spans="1:26" ht="16.5" customHeight="1" x14ac:dyDescent="0.3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3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03"/>
      <c r="V20" s="19"/>
      <c r="W20" s="20"/>
      <c r="X20" s="20"/>
      <c r="Y20" s="20"/>
    </row>
    <row r="21" spans="1:26" ht="15.75" customHeight="1" x14ac:dyDescent="0.3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03"/>
      <c r="V21" s="20"/>
      <c r="W21" s="20"/>
      <c r="X21" s="20"/>
      <c r="Y21" s="20"/>
    </row>
    <row r="22" spans="1:26" ht="15.75" customHeight="1" x14ac:dyDescent="0.3">
      <c r="A22" s="28"/>
      <c r="B22" s="12" t="s">
        <v>132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03"/>
      <c r="V22" s="20"/>
      <c r="W22" s="20"/>
      <c r="X22" s="20"/>
      <c r="Y22" s="20"/>
    </row>
    <row r="23" spans="1:26" ht="15.75" customHeight="1" x14ac:dyDescent="0.3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03"/>
      <c r="V23" s="19"/>
      <c r="W23" s="16"/>
      <c r="X23" s="16"/>
      <c r="Y23" s="16"/>
    </row>
    <row r="24" spans="1:26" ht="15.75" customHeight="1" x14ac:dyDescent="0.3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3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03"/>
      <c r="V25" s="20"/>
      <c r="W25" s="16"/>
      <c r="X25" s="16"/>
      <c r="Y25" s="16"/>
    </row>
    <row r="26" spans="1:26" ht="15.75" customHeight="1" x14ac:dyDescent="0.3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03"/>
      <c r="V26" s="20"/>
      <c r="W26" s="20"/>
      <c r="X26" s="20"/>
      <c r="Y26" s="20"/>
    </row>
    <row r="27" spans="1:26" ht="15.75" customHeight="1" x14ac:dyDescent="0.3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3">
      <c r="A28" s="122">
        <v>15</v>
      </c>
      <c r="B28" s="12" t="s">
        <v>52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03"/>
      <c r="V28" s="20"/>
      <c r="W28" s="20"/>
      <c r="X28" s="20"/>
      <c r="Y28" s="20"/>
    </row>
    <row r="29" spans="1:26" ht="16.5" customHeight="1" x14ac:dyDescent="0.3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03"/>
      <c r="V29" s="20"/>
      <c r="W29" s="20"/>
      <c r="X29" s="20"/>
      <c r="Y29" s="20"/>
      <c r="Z29" s="51"/>
    </row>
    <row r="30" spans="1:26" ht="16.5" customHeight="1" x14ac:dyDescent="0.3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03"/>
      <c r="V30" s="20"/>
      <c r="W30" s="20"/>
      <c r="X30" s="20"/>
      <c r="Y30" s="20"/>
      <c r="Z30" s="51"/>
    </row>
    <row r="31" spans="1:26" ht="16.5" customHeight="1" x14ac:dyDescent="0.3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03"/>
      <c r="V31" s="20"/>
      <c r="W31" s="20"/>
      <c r="X31" s="20"/>
      <c r="Y31" s="20"/>
      <c r="Z31" s="51"/>
    </row>
    <row r="32" spans="1:26" ht="16.5" customHeight="1" x14ac:dyDescent="0.3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3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03"/>
      <c r="V33" s="20"/>
      <c r="W33" s="50"/>
      <c r="X33" s="50"/>
      <c r="Y33" s="50"/>
      <c r="Z33" s="51"/>
    </row>
    <row r="34" spans="1:26" ht="16.5" customHeight="1" x14ac:dyDescent="0.3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03"/>
      <c r="V34" s="20"/>
      <c r="W34" s="20"/>
      <c r="X34" s="20"/>
      <c r="Y34" s="20"/>
      <c r="Z34" s="51"/>
    </row>
    <row r="35" spans="1:26" ht="30" customHeight="1" x14ac:dyDescent="0.3">
      <c r="A35" s="122">
        <v>22</v>
      </c>
      <c r="B35" s="13" t="s">
        <v>99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03"/>
      <c r="V35" s="20"/>
      <c r="W35" s="20"/>
      <c r="X35" s="20"/>
      <c r="Y35" s="20"/>
      <c r="Z35" s="51"/>
    </row>
    <row r="36" spans="1:26" ht="16.5" customHeight="1" x14ac:dyDescent="0.3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3">
      <c r="A37" s="122">
        <v>24</v>
      </c>
      <c r="B37" s="12" t="s">
        <v>131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03"/>
      <c r="V37" s="21"/>
      <c r="W37" s="20"/>
      <c r="X37" s="20"/>
      <c r="Y37" s="20"/>
      <c r="Z37" s="51"/>
    </row>
    <row r="38" spans="1:26" ht="16.5" customHeight="1" x14ac:dyDescent="0.3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03"/>
      <c r="V38" s="21"/>
      <c r="W38" s="20"/>
      <c r="X38" s="20"/>
      <c r="Y38" s="20"/>
      <c r="Z38" s="51"/>
    </row>
    <row r="39" spans="1:26" ht="16.5" customHeight="1" x14ac:dyDescent="0.3">
      <c r="A39" s="32"/>
      <c r="B39" s="134" t="s">
        <v>134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03"/>
      <c r="V39" s="21"/>
      <c r="W39" s="20"/>
      <c r="X39" s="20"/>
      <c r="Y39" s="20"/>
      <c r="Z39" s="51"/>
    </row>
    <row r="40" spans="1:26" ht="43.5" customHeight="1" x14ac:dyDescent="0.3">
      <c r="A40" s="14"/>
      <c r="B40" s="33" t="s">
        <v>54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03"/>
      <c r="V40" s="21"/>
      <c r="W40" s="20"/>
      <c r="X40" s="20"/>
      <c r="Y40" s="20"/>
    </row>
    <row r="41" spans="1:26" ht="15" customHeight="1" x14ac:dyDescent="0.3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03"/>
      <c r="V41" s="20"/>
      <c r="W41" s="20"/>
      <c r="X41" s="20"/>
      <c r="Y41" s="20"/>
    </row>
    <row r="42" spans="1:26" ht="14.25" customHeight="1" x14ac:dyDescent="0.3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3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3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3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3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3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04" t="s">
        <v>46</v>
      </c>
      <c r="M47" s="304"/>
      <c r="N47" s="304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3">
      <c r="A48" s="123"/>
      <c r="B48" s="23"/>
      <c r="C48" s="287" t="s">
        <v>29</v>
      </c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3">
      <c r="A49" s="129"/>
      <c r="B49" s="131"/>
      <c r="C49" s="288">
        <v>2022</v>
      </c>
      <c r="D49" s="288"/>
      <c r="E49" s="288"/>
      <c r="F49" s="288"/>
      <c r="G49" s="305" t="s">
        <v>124</v>
      </c>
      <c r="H49" s="291" t="s">
        <v>133</v>
      </c>
      <c r="I49" s="292"/>
      <c r="J49" s="292"/>
      <c r="K49" s="293"/>
      <c r="L49" s="305" t="s">
        <v>124</v>
      </c>
      <c r="M49" s="294" t="s">
        <v>125</v>
      </c>
      <c r="N49" s="295" t="s">
        <v>126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3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05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05"/>
      <c r="M50" s="294"/>
      <c r="N50" s="295"/>
      <c r="O50" s="85"/>
      <c r="P50" s="16"/>
      <c r="R50" s="20"/>
      <c r="T50" s="16"/>
      <c r="U50" s="47"/>
      <c r="V50" s="19"/>
    </row>
    <row r="51" spans="1:25" ht="17.25" customHeight="1" x14ac:dyDescent="0.3">
      <c r="A51" s="65">
        <v>1</v>
      </c>
      <c r="B51" s="14" t="s">
        <v>57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3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3">
      <c r="A53" s="28">
        <v>3</v>
      </c>
      <c r="B53" s="12" t="s">
        <v>56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3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3">
      <c r="A55" s="28">
        <v>5</v>
      </c>
      <c r="B55" s="12" t="s">
        <v>49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3">
      <c r="A56" s="28">
        <v>6</v>
      </c>
      <c r="B56" s="12" t="s">
        <v>50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3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3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3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3">
      <c r="A60" s="28"/>
      <c r="B60" s="12" t="s">
        <v>132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3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3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3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3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3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3">
      <c r="A66" s="122">
        <v>15</v>
      </c>
      <c r="B66" s="12" t="s">
        <v>52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3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3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3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3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3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3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0.6" x14ac:dyDescent="0.3">
      <c r="A73" s="122">
        <v>22</v>
      </c>
      <c r="B73" s="13" t="s">
        <v>99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3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3">
      <c r="A75" s="122">
        <v>24</v>
      </c>
      <c r="B75" s="12" t="s">
        <v>131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3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3">
      <c r="A77" s="32"/>
      <c r="B77" s="134" t="s">
        <v>134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3">
      <c r="A78" s="14"/>
      <c r="B78" s="33" t="s">
        <v>54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3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3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3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3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3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3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3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3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286" t="s">
        <v>46</v>
      </c>
      <c r="M86" s="286"/>
      <c r="N86" s="286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3">
      <c r="A87" s="4"/>
      <c r="B87" s="30"/>
      <c r="C87" s="287" t="s">
        <v>32</v>
      </c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3">
      <c r="A88" s="7"/>
      <c r="B88" s="31"/>
      <c r="C88" s="288">
        <v>2022</v>
      </c>
      <c r="D88" s="288"/>
      <c r="E88" s="288"/>
      <c r="F88" s="288"/>
      <c r="G88" s="289" t="s">
        <v>124</v>
      </c>
      <c r="H88" s="291" t="s">
        <v>133</v>
      </c>
      <c r="I88" s="292"/>
      <c r="J88" s="292"/>
      <c r="K88" s="293"/>
      <c r="L88" s="289" t="s">
        <v>124</v>
      </c>
      <c r="M88" s="294" t="s">
        <v>125</v>
      </c>
      <c r="N88" s="295" t="s">
        <v>126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3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290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290"/>
      <c r="M89" s="294"/>
      <c r="N89" s="295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3">
      <c r="A90" s="65">
        <v>1</v>
      </c>
      <c r="B90" s="14" t="s">
        <v>57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3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3">
      <c r="A92" s="28">
        <v>3</v>
      </c>
      <c r="B92" s="12" t="s">
        <v>56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3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3">
      <c r="A94" s="28">
        <v>5</v>
      </c>
      <c r="B94" s="12" t="s">
        <v>49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3">
      <c r="A95" s="28">
        <v>6</v>
      </c>
      <c r="B95" s="12" t="s">
        <v>50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3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3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3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3">
      <c r="A99" s="28"/>
      <c r="B99" s="12" t="s">
        <v>132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3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3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3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3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3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3">
      <c r="A105" s="122">
        <v>15</v>
      </c>
      <c r="B105" s="12" t="s">
        <v>52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3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3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3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3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3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3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0.6" x14ac:dyDescent="0.3">
      <c r="A112" s="122">
        <v>22</v>
      </c>
      <c r="B112" s="13" t="s">
        <v>99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3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3">
      <c r="A114" s="122">
        <v>24</v>
      </c>
      <c r="B114" s="12" t="s">
        <v>131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3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3">
      <c r="A116" s="32"/>
      <c r="B116" s="134" t="s">
        <v>134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3">
      <c r="A117" s="14"/>
      <c r="B117" s="33" t="s">
        <v>54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3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3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3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3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3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3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3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3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286" t="s">
        <v>46</v>
      </c>
      <c r="M125" s="286"/>
      <c r="N125" s="286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3">
      <c r="A126" s="4"/>
      <c r="B126" s="30"/>
      <c r="C126" s="287" t="s">
        <v>33</v>
      </c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3">
      <c r="A127" s="7"/>
      <c r="B127" s="31"/>
      <c r="C127" s="288">
        <v>2022</v>
      </c>
      <c r="D127" s="288"/>
      <c r="E127" s="288"/>
      <c r="F127" s="288"/>
      <c r="G127" s="289" t="s">
        <v>124</v>
      </c>
      <c r="H127" s="291" t="s">
        <v>133</v>
      </c>
      <c r="I127" s="292"/>
      <c r="J127" s="292"/>
      <c r="K127" s="293"/>
      <c r="L127" s="289" t="s">
        <v>124</v>
      </c>
      <c r="M127" s="294" t="s">
        <v>125</v>
      </c>
      <c r="N127" s="295" t="s">
        <v>126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3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290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290"/>
      <c r="M128" s="294"/>
      <c r="N128" s="295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3">
      <c r="A129" s="65">
        <v>1</v>
      </c>
      <c r="B129" s="14" t="s">
        <v>57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3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3">
      <c r="A131" s="28">
        <v>3</v>
      </c>
      <c r="B131" s="12" t="s">
        <v>56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3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3">
      <c r="A133" s="28">
        <v>5</v>
      </c>
      <c r="B133" s="12" t="s">
        <v>49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3">
      <c r="A134" s="28">
        <v>6</v>
      </c>
      <c r="B134" s="12" t="s">
        <v>50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3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3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3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3">
      <c r="A138" s="28"/>
      <c r="B138" s="12" t="s">
        <v>132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3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3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3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3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3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3">
      <c r="A144" s="122">
        <v>15</v>
      </c>
      <c r="B144" s="12" t="s">
        <v>52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3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3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3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3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3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3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0.6" x14ac:dyDescent="0.3">
      <c r="A151" s="122">
        <v>22</v>
      </c>
      <c r="B151" s="13" t="s">
        <v>99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3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3">
      <c r="A153" s="122">
        <v>24</v>
      </c>
      <c r="B153" s="12" t="s">
        <v>131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3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3">
      <c r="A155" s="32"/>
      <c r="B155" s="134" t="s">
        <v>134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3">
      <c r="A156" s="14"/>
      <c r="B156" s="33" t="s">
        <v>54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3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3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3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3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3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3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3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3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3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286" t="s">
        <v>46</v>
      </c>
      <c r="M165" s="286"/>
      <c r="N165" s="286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3">
      <c r="A166" s="4"/>
      <c r="B166" s="30"/>
      <c r="C166" s="287" t="s">
        <v>34</v>
      </c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3">
      <c r="A167" s="7"/>
      <c r="B167" s="31"/>
      <c r="C167" s="288">
        <v>2022</v>
      </c>
      <c r="D167" s="288"/>
      <c r="E167" s="288"/>
      <c r="F167" s="288"/>
      <c r="G167" s="289" t="s">
        <v>124</v>
      </c>
      <c r="H167" s="291" t="s">
        <v>133</v>
      </c>
      <c r="I167" s="292"/>
      <c r="J167" s="292"/>
      <c r="K167" s="293"/>
      <c r="L167" s="289" t="s">
        <v>124</v>
      </c>
      <c r="M167" s="294" t="s">
        <v>125</v>
      </c>
      <c r="N167" s="295" t="s">
        <v>126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3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290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290"/>
      <c r="M168" s="294"/>
      <c r="N168" s="295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3">
      <c r="A169" s="65">
        <v>1</v>
      </c>
      <c r="B169" s="14" t="s">
        <v>57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3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3">
      <c r="A171" s="28">
        <v>3</v>
      </c>
      <c r="B171" s="12" t="s">
        <v>56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3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3">
      <c r="A173" s="28">
        <v>5</v>
      </c>
      <c r="B173" s="12" t="s">
        <v>49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3">
      <c r="A174" s="28">
        <v>6</v>
      </c>
      <c r="B174" s="12" t="s">
        <v>50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3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3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3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3">
      <c r="A178" s="28">
        <v>10</v>
      </c>
      <c r="B178" s="12" t="s">
        <v>132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3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3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3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3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3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3">
      <c r="A184" s="122">
        <v>16</v>
      </c>
      <c r="B184" s="12" t="s">
        <v>52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3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3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3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3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3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3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0.6" x14ac:dyDescent="0.3">
      <c r="A191" s="122">
        <v>23</v>
      </c>
      <c r="B191" s="13" t="s">
        <v>99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3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3">
      <c r="A193" s="122">
        <v>25</v>
      </c>
      <c r="B193" s="12" t="s">
        <v>131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3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3">
      <c r="A195" s="32"/>
      <c r="B195" s="134" t="s">
        <v>134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3">
      <c r="A196" s="14"/>
      <c r="B196" s="33" t="s">
        <v>54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3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3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3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3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3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3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3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286" t="s">
        <v>46</v>
      </c>
      <c r="M203" s="286"/>
      <c r="N203" s="286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3">
      <c r="A204" s="4"/>
      <c r="B204" s="30"/>
      <c r="C204" s="287" t="s">
        <v>40</v>
      </c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3">
      <c r="A205" s="7"/>
      <c r="B205" s="31"/>
      <c r="C205" s="288">
        <v>2022</v>
      </c>
      <c r="D205" s="288"/>
      <c r="E205" s="288"/>
      <c r="F205" s="288"/>
      <c r="G205" s="289" t="s">
        <v>124</v>
      </c>
      <c r="H205" s="297">
        <v>2021</v>
      </c>
      <c r="I205" s="298"/>
      <c r="J205" s="298"/>
      <c r="K205" s="298"/>
      <c r="L205" s="289" t="s">
        <v>124</v>
      </c>
      <c r="M205" s="294" t="s">
        <v>125</v>
      </c>
      <c r="N205" s="295" t="s">
        <v>126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3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290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290"/>
      <c r="M206" s="294"/>
      <c r="N206" s="295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3">
      <c r="A207" s="65">
        <v>1</v>
      </c>
      <c r="B207" s="14" t="s">
        <v>57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3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3">
      <c r="A209" s="28">
        <v>3</v>
      </c>
      <c r="B209" s="12" t="s">
        <v>56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3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3">
      <c r="A211" s="28">
        <v>5</v>
      </c>
      <c r="B211" s="12" t="s">
        <v>49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3">
      <c r="A212" s="28">
        <v>6</v>
      </c>
      <c r="B212" s="12" t="s">
        <v>50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3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3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3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3">
      <c r="A216" s="28">
        <v>10</v>
      </c>
      <c r="B216" s="12" t="s">
        <v>132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3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3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3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3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3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3">
      <c r="A222" s="122">
        <v>16</v>
      </c>
      <c r="B222" s="12" t="s">
        <v>52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3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3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3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3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3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3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0.6" x14ac:dyDescent="0.3">
      <c r="A229" s="122">
        <v>23</v>
      </c>
      <c r="B229" s="13" t="s">
        <v>99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3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3">
      <c r="A231" s="122">
        <v>25</v>
      </c>
      <c r="B231" s="12" t="s">
        <v>131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3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3">
      <c r="A233" s="32"/>
      <c r="B233" s="134" t="s">
        <v>134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3">
      <c r="A234" s="14"/>
      <c r="B234" s="33" t="s">
        <v>54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3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3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3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3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3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3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286" t="s">
        <v>46</v>
      </c>
      <c r="M240" s="286"/>
      <c r="N240" s="286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3">
      <c r="A241" s="4"/>
      <c r="B241" s="30"/>
      <c r="C241" s="287" t="s">
        <v>98</v>
      </c>
      <c r="D241" s="287"/>
      <c r="E241" s="287"/>
      <c r="F241" s="287"/>
      <c r="G241" s="287"/>
      <c r="H241" s="287"/>
      <c r="I241" s="287"/>
      <c r="J241" s="287"/>
      <c r="K241" s="287"/>
      <c r="L241" s="287"/>
      <c r="M241" s="287"/>
      <c r="N241" s="287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3">
      <c r="A242" s="7"/>
      <c r="B242" s="31"/>
      <c r="C242" s="288">
        <v>2022</v>
      </c>
      <c r="D242" s="288"/>
      <c r="E242" s="288"/>
      <c r="F242" s="288"/>
      <c r="G242" s="289" t="s">
        <v>124</v>
      </c>
      <c r="H242" s="291" t="s">
        <v>133</v>
      </c>
      <c r="I242" s="292"/>
      <c r="J242" s="292"/>
      <c r="K242" s="293"/>
      <c r="L242" s="289" t="s">
        <v>124</v>
      </c>
      <c r="M242" s="294" t="s">
        <v>125</v>
      </c>
      <c r="N242" s="295" t="s">
        <v>126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3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290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290"/>
      <c r="M243" s="294"/>
      <c r="N243" s="295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3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3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3">
      <c r="A246" s="65">
        <v>3</v>
      </c>
      <c r="B246" s="12" t="s">
        <v>56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3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3">
      <c r="A248" s="28">
        <v>5</v>
      </c>
      <c r="B248" s="12" t="s">
        <v>59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3">
      <c r="A249" s="28">
        <v>6</v>
      </c>
      <c r="B249" s="12" t="s">
        <v>48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3">
      <c r="A250" s="28">
        <v>7</v>
      </c>
      <c r="B250" s="12" t="s">
        <v>51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3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3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3">
      <c r="A253" s="28">
        <v>10</v>
      </c>
      <c r="B253" s="12" t="s">
        <v>132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3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3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3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3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3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3">
      <c r="A259" s="90">
        <v>16</v>
      </c>
      <c r="B259" s="12" t="s">
        <v>52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3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3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3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3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3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3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0.6" x14ac:dyDescent="0.3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3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3">
      <c r="A268" s="90">
        <v>25</v>
      </c>
      <c r="B268" s="12" t="s">
        <v>131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3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3">
      <c r="A270" s="32"/>
      <c r="B270" s="134" t="s">
        <v>134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3">
      <c r="A271" s="14"/>
      <c r="B271" s="33" t="s">
        <v>54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3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3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3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3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3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3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3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286" t="s">
        <v>46</v>
      </c>
      <c r="M278" s="286"/>
      <c r="N278" s="286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3">
      <c r="A279" s="4"/>
      <c r="B279" s="30"/>
      <c r="C279" s="287" t="s">
        <v>35</v>
      </c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3">
      <c r="A280" s="7"/>
      <c r="B280" s="31"/>
      <c r="C280" s="288">
        <v>2022</v>
      </c>
      <c r="D280" s="288"/>
      <c r="E280" s="288"/>
      <c r="F280" s="288"/>
      <c r="G280" s="289" t="s">
        <v>124</v>
      </c>
      <c r="H280" s="291" t="s">
        <v>133</v>
      </c>
      <c r="I280" s="292"/>
      <c r="J280" s="292"/>
      <c r="K280" s="293"/>
      <c r="L280" s="289" t="s">
        <v>124</v>
      </c>
      <c r="M280" s="294" t="s">
        <v>125</v>
      </c>
      <c r="N280" s="295" t="s">
        <v>126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3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290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290"/>
      <c r="M281" s="294"/>
      <c r="N281" s="295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3">
      <c r="A282" s="65">
        <v>1</v>
      </c>
      <c r="B282" s="14" t="s">
        <v>57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3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3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3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3">
      <c r="A286" s="28">
        <v>5</v>
      </c>
      <c r="B286" s="12" t="s">
        <v>49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3">
      <c r="A287" s="28">
        <v>6</v>
      </c>
      <c r="B287" s="12" t="s">
        <v>48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3">
      <c r="A288" s="28">
        <v>7</v>
      </c>
      <c r="B288" s="12" t="s">
        <v>51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3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3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3">
      <c r="A291" s="28">
        <v>10</v>
      </c>
      <c r="B291" s="12" t="s">
        <v>132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3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3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3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3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3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3">
      <c r="A297" s="90">
        <v>16</v>
      </c>
      <c r="B297" s="12" t="s">
        <v>52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3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3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3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3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3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3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0.6" x14ac:dyDescent="0.3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3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3">
      <c r="A306" s="90">
        <v>25</v>
      </c>
      <c r="B306" s="12" t="s">
        <v>131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3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3">
      <c r="A308" s="32"/>
      <c r="B308" s="134" t="s">
        <v>134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3">
      <c r="A309" s="14"/>
      <c r="B309" s="33" t="s">
        <v>54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3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3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3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3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3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3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3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286" t="s">
        <v>46</v>
      </c>
      <c r="M316" s="286"/>
      <c r="N316" s="286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3">
      <c r="A317" s="4"/>
      <c r="B317" s="30"/>
      <c r="C317" s="287" t="s">
        <v>37</v>
      </c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3">
      <c r="A318" s="7"/>
      <c r="B318" s="31"/>
      <c r="C318" s="288">
        <v>2022</v>
      </c>
      <c r="D318" s="288"/>
      <c r="E318" s="288"/>
      <c r="F318" s="288"/>
      <c r="G318" s="289" t="s">
        <v>124</v>
      </c>
      <c r="H318" s="291" t="s">
        <v>133</v>
      </c>
      <c r="I318" s="292"/>
      <c r="J318" s="292"/>
      <c r="K318" s="293"/>
      <c r="L318" s="289" t="s">
        <v>124</v>
      </c>
      <c r="M318" s="294" t="s">
        <v>125</v>
      </c>
      <c r="N318" s="295" t="s">
        <v>126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3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290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290"/>
      <c r="M319" s="294"/>
      <c r="N319" s="295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3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3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3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3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3">
      <c r="A324" s="28">
        <v>5</v>
      </c>
      <c r="B324" s="12" t="s">
        <v>47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3">
      <c r="A325" s="28">
        <v>6</v>
      </c>
      <c r="B325" s="12" t="s">
        <v>48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3">
      <c r="A326" s="28">
        <v>7</v>
      </c>
      <c r="B326" s="12" t="s">
        <v>51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3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3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3">
      <c r="A329" s="28">
        <v>10</v>
      </c>
      <c r="B329" s="12" t="s">
        <v>132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3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3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3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3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3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3">
      <c r="A335" s="90">
        <v>16</v>
      </c>
      <c r="B335" s="12" t="s">
        <v>52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3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3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3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3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3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3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0.6" x14ac:dyDescent="0.3">
      <c r="A342" s="90">
        <v>23</v>
      </c>
      <c r="B342" s="13" t="s">
        <v>122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3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3">
      <c r="A344" s="90">
        <v>25</v>
      </c>
      <c r="B344" s="12" t="s">
        <v>131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3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3">
      <c r="A346" s="32"/>
      <c r="B346" s="134" t="s">
        <v>134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3">
      <c r="A347" s="14"/>
      <c r="B347" s="33" t="s">
        <v>54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3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3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3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3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3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3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3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286" t="s">
        <v>46</v>
      </c>
      <c r="M354" s="286"/>
      <c r="N354" s="286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3">
      <c r="A355" s="4"/>
      <c r="B355" s="30"/>
      <c r="C355" s="287" t="s">
        <v>97</v>
      </c>
      <c r="D355" s="287"/>
      <c r="E355" s="287"/>
      <c r="F355" s="287"/>
      <c r="G355" s="287"/>
      <c r="H355" s="287"/>
      <c r="I355" s="287"/>
      <c r="J355" s="287"/>
      <c r="K355" s="287"/>
      <c r="L355" s="287"/>
      <c r="M355" s="287"/>
      <c r="N355" s="287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3">
      <c r="A356" s="7"/>
      <c r="B356" s="31"/>
      <c r="C356" s="288">
        <v>2022</v>
      </c>
      <c r="D356" s="288"/>
      <c r="E356" s="288"/>
      <c r="F356" s="288"/>
      <c r="G356" s="289" t="s">
        <v>124</v>
      </c>
      <c r="H356" s="291" t="s">
        <v>133</v>
      </c>
      <c r="I356" s="292"/>
      <c r="J356" s="292"/>
      <c r="K356" s="293"/>
      <c r="L356" s="289" t="s">
        <v>124</v>
      </c>
      <c r="M356" s="294" t="s">
        <v>125</v>
      </c>
      <c r="N356" s="295" t="s">
        <v>126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3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290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290"/>
      <c r="M357" s="294"/>
      <c r="N357" s="295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3">
      <c r="A358" s="65">
        <v>1</v>
      </c>
      <c r="B358" s="14" t="s">
        <v>57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3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3">
      <c r="A360" s="28">
        <v>3</v>
      </c>
      <c r="B360" s="12" t="s">
        <v>56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3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3">
      <c r="A362" s="28">
        <v>5</v>
      </c>
      <c r="B362" s="12" t="s">
        <v>49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3">
      <c r="A363" s="28">
        <v>6</v>
      </c>
      <c r="B363" s="12" t="s">
        <v>50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3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3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3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3">
      <c r="A367" s="28">
        <v>10</v>
      </c>
      <c r="B367" s="12" t="s">
        <v>132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3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3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3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3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3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3">
      <c r="A373" s="122">
        <v>16</v>
      </c>
      <c r="B373" s="12" t="s">
        <v>52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3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3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3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3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3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3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0.6" x14ac:dyDescent="0.3">
      <c r="A380" s="122">
        <v>23</v>
      </c>
      <c r="B380" s="13" t="s">
        <v>99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3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3">
      <c r="A382" s="122">
        <v>25</v>
      </c>
      <c r="B382" s="12" t="s">
        <v>131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3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3">
      <c r="A384" s="32"/>
      <c r="B384" s="134" t="s">
        <v>134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3">
      <c r="A385" s="14"/>
      <c r="B385" s="33" t="s">
        <v>54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3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3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3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3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3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3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286" t="s">
        <v>46</v>
      </c>
      <c r="M391" s="286"/>
      <c r="N391" s="286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3">
      <c r="A392" s="4"/>
      <c r="B392" s="30"/>
      <c r="C392" s="287" t="s">
        <v>39</v>
      </c>
      <c r="D392" s="287"/>
      <c r="E392" s="287"/>
      <c r="F392" s="287"/>
      <c r="G392" s="287"/>
      <c r="H392" s="287"/>
      <c r="I392" s="287"/>
      <c r="J392" s="287"/>
      <c r="K392" s="287"/>
      <c r="L392" s="287"/>
      <c r="M392" s="287"/>
      <c r="N392" s="287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3">
      <c r="A393" s="7"/>
      <c r="B393" s="31"/>
      <c r="C393" s="288">
        <v>2022</v>
      </c>
      <c r="D393" s="288"/>
      <c r="E393" s="288"/>
      <c r="F393" s="288"/>
      <c r="G393" s="289" t="s">
        <v>124</v>
      </c>
      <c r="H393" s="291" t="s">
        <v>133</v>
      </c>
      <c r="I393" s="292"/>
      <c r="J393" s="292"/>
      <c r="K393" s="293"/>
      <c r="L393" s="289" t="s">
        <v>124</v>
      </c>
      <c r="M393" s="294" t="s">
        <v>125</v>
      </c>
      <c r="N393" s="295" t="s">
        <v>126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3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290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290"/>
      <c r="M394" s="294"/>
      <c r="N394" s="295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3">
      <c r="A395" s="65">
        <v>1</v>
      </c>
      <c r="B395" s="14" t="s">
        <v>57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3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3">
      <c r="A397" s="28">
        <v>3</v>
      </c>
      <c r="B397" s="12" t="s">
        <v>56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3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3">
      <c r="A399" s="28">
        <v>5</v>
      </c>
      <c r="B399" s="12" t="s">
        <v>49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3">
      <c r="A400" s="28">
        <v>6</v>
      </c>
      <c r="B400" s="12" t="s">
        <v>50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3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3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3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3">
      <c r="A404" s="28">
        <v>10</v>
      </c>
      <c r="B404" s="12" t="s">
        <v>132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3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3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3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3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3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3">
      <c r="A410" s="122">
        <v>16</v>
      </c>
      <c r="B410" s="12" t="s">
        <v>52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3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3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3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3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3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3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0.6" x14ac:dyDescent="0.3">
      <c r="A417" s="122">
        <v>23</v>
      </c>
      <c r="B417" s="13" t="s">
        <v>99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3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3">
      <c r="A419" s="122">
        <v>25</v>
      </c>
      <c r="B419" s="12" t="s">
        <v>131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3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3">
      <c r="A421" s="32"/>
      <c r="B421" s="134" t="s">
        <v>134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3">
      <c r="A422" s="14"/>
      <c r="B422" s="33" t="s">
        <v>54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3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3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3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5">
      <c r="A426" s="296" t="s">
        <v>27</v>
      </c>
      <c r="B426" s="296"/>
      <c r="C426" s="296"/>
      <c r="D426" s="296"/>
      <c r="E426" s="296"/>
      <c r="F426" s="296"/>
      <c r="G426" s="296"/>
      <c r="H426" s="296"/>
      <c r="I426" s="296"/>
      <c r="J426" s="296"/>
      <c r="K426" s="296"/>
      <c r="L426" s="296"/>
      <c r="M426" s="296"/>
      <c r="N426" s="296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5">
      <c r="B427" s="284" t="s">
        <v>27</v>
      </c>
      <c r="C427" s="284"/>
      <c r="D427" s="284"/>
      <c r="E427" s="284"/>
      <c r="F427" s="284"/>
      <c r="G427" s="284"/>
      <c r="H427" s="284"/>
      <c r="I427" s="284"/>
      <c r="J427" s="284"/>
      <c r="K427" s="284"/>
      <c r="L427" s="284"/>
      <c r="M427" s="284"/>
      <c r="N427" s="284"/>
      <c r="O427" s="284"/>
      <c r="P427" s="284"/>
      <c r="Q427" s="284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</row>
    <row r="428" spans="1:34" ht="10.5" customHeight="1" x14ac:dyDescent="0.35">
      <c r="A428" s="3"/>
      <c r="B428" s="284"/>
      <c r="C428" s="284"/>
      <c r="D428" s="284"/>
      <c r="E428" s="284"/>
      <c r="F428" s="284"/>
      <c r="G428" s="284"/>
      <c r="H428" s="284"/>
      <c r="I428" s="284"/>
      <c r="J428" s="284"/>
      <c r="K428" s="284"/>
      <c r="L428" s="284"/>
      <c r="M428" s="284"/>
      <c r="N428" s="284"/>
      <c r="O428" s="284"/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</row>
    <row r="429" spans="1:34" ht="24" customHeight="1" x14ac:dyDescent="0.35">
      <c r="B429" s="284" t="s">
        <v>123</v>
      </c>
      <c r="C429" s="284"/>
      <c r="D429" s="284"/>
      <c r="E429" s="284"/>
      <c r="F429" s="284"/>
      <c r="G429" s="284"/>
      <c r="H429" s="284"/>
      <c r="I429" s="284"/>
      <c r="J429" s="284"/>
      <c r="K429" s="284"/>
      <c r="L429" s="284"/>
      <c r="M429" s="284"/>
      <c r="N429" s="284"/>
      <c r="O429" s="284"/>
      <c r="P429" s="284"/>
      <c r="Q429" s="284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</row>
    <row r="430" spans="1:34" ht="21" x14ac:dyDescent="0.4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1" x14ac:dyDescent="0.4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399999999999999" x14ac:dyDescent="0.35">
      <c r="B432" s="284" t="s">
        <v>101</v>
      </c>
      <c r="C432" s="284"/>
      <c r="D432" s="284"/>
      <c r="E432" s="284"/>
      <c r="F432" s="284"/>
      <c r="G432" s="284"/>
      <c r="H432" s="284"/>
      <c r="I432" s="284"/>
      <c r="J432" s="284"/>
      <c r="K432" s="284"/>
      <c r="L432" s="284"/>
      <c r="M432" s="284"/>
      <c r="N432" s="284"/>
      <c r="O432" s="284"/>
      <c r="P432" s="284"/>
      <c r="Q432" s="284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</row>
    <row r="433" spans="2:34" x14ac:dyDescent="0.3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3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1" x14ac:dyDescent="0.4">
      <c r="B435" s="285"/>
      <c r="C435" s="285"/>
      <c r="D435" s="285"/>
      <c r="E435" s="285"/>
      <c r="F435" s="285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3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399999999999999" x14ac:dyDescent="0.35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3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58"/>
  <sheetViews>
    <sheetView zoomScale="70" zoomScaleNormal="70" workbookViewId="0"/>
  </sheetViews>
  <sheetFormatPr defaultColWidth="9.109375" defaultRowHeight="18" outlineLevelCol="1" x14ac:dyDescent="0.35"/>
  <cols>
    <col min="1" max="1" width="8.88671875" style="215" customWidth="1"/>
    <col min="2" max="2" width="40.44140625" style="143" customWidth="1"/>
    <col min="3" max="6" width="11.5546875" style="143" customWidth="1" outlineLevel="1"/>
    <col min="7" max="7" width="11.5546875" style="226" customWidth="1" outlineLevel="1"/>
    <col min="8" max="8" width="13.5546875" style="143" customWidth="1" outlineLevel="1"/>
    <col min="9" max="9" width="15.44140625" style="143" customWidth="1" outlineLevel="1"/>
    <col min="10" max="10" width="12.44140625" style="143" customWidth="1" outlineLevel="1"/>
    <col min="11" max="11" width="11.5546875" style="143" customWidth="1" outlineLevel="1"/>
    <col min="12" max="12" width="11.5546875" style="226" customWidth="1" outlineLevel="1"/>
    <col min="13" max="13" width="11.109375" style="143" customWidth="1" outlineLevel="1"/>
    <col min="14" max="14" width="11.5546875" style="143" customWidth="1" outlineLevel="1"/>
    <col min="15" max="16" width="11.5546875" style="143" customWidth="1"/>
    <col min="17" max="17" width="11.5546875" style="226" customWidth="1"/>
    <col min="18" max="22" width="11.5546875" style="143" customWidth="1"/>
    <col min="23" max="23" width="11.5546875" style="226" customWidth="1"/>
    <col min="24" max="27" width="11.5546875" style="143" customWidth="1"/>
    <col min="28" max="28" width="11.5546875" style="226" customWidth="1"/>
    <col min="29" max="32" width="11.5546875" style="143" customWidth="1"/>
    <col min="33" max="33" width="11.5546875" style="226" customWidth="1"/>
    <col min="34" max="36" width="11.5546875" style="1" customWidth="1"/>
    <col min="37" max="39" width="11.5546875" style="242" customWidth="1"/>
    <col min="40" max="16384" width="9.109375" style="1"/>
  </cols>
  <sheetData>
    <row r="1" spans="1:39" s="57" customFormat="1" ht="17.399999999999999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</row>
    <row r="2" spans="1:39" s="57" customFormat="1" ht="17.399999999999999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</row>
    <row r="3" spans="1:39" s="57" customFormat="1" ht="17.399999999999999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</row>
    <row r="4" spans="1:39" s="56" customFormat="1" x14ac:dyDescent="0.35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</row>
    <row r="5" spans="1:39" ht="27.6" x14ac:dyDescent="0.45">
      <c r="A5" s="221" t="s">
        <v>201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</row>
    <row r="6" spans="1:39" x14ac:dyDescent="0.35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</row>
    <row r="7" spans="1:39" x14ac:dyDescent="0.35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</row>
    <row r="8" spans="1:39" x14ac:dyDescent="0.35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</row>
    <row r="9" spans="1:39" ht="18.75" customHeight="1" x14ac:dyDescent="0.3">
      <c r="A9" s="256" t="s">
        <v>202</v>
      </c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</row>
    <row r="10" spans="1:39" ht="17.399999999999999" x14ac:dyDescent="0.3">
      <c r="A10" s="206"/>
      <c r="B10" s="195" t="s">
        <v>4</v>
      </c>
      <c r="C10" s="253" t="s">
        <v>28</v>
      </c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5"/>
    </row>
    <row r="11" spans="1:39" ht="18" customHeight="1" x14ac:dyDescent="0.3">
      <c r="A11" s="207"/>
      <c r="B11" s="150"/>
      <c r="C11" s="247" t="s">
        <v>140</v>
      </c>
      <c r="D11" s="248"/>
      <c r="E11" s="248"/>
      <c r="F11" s="250"/>
      <c r="G11" s="245" t="s">
        <v>223</v>
      </c>
      <c r="H11" s="243" t="s">
        <v>140</v>
      </c>
      <c r="I11" s="244"/>
      <c r="J11" s="244"/>
      <c r="K11" s="249"/>
      <c r="L11" s="245" t="s">
        <v>223</v>
      </c>
      <c r="M11" s="243" t="s">
        <v>140</v>
      </c>
      <c r="N11" s="244"/>
      <c r="O11" s="244"/>
      <c r="P11" s="249"/>
      <c r="Q11" s="245" t="s">
        <v>223</v>
      </c>
      <c r="R11" s="243" t="s">
        <v>140</v>
      </c>
      <c r="S11" s="244"/>
      <c r="T11" s="244"/>
      <c r="U11" s="244"/>
      <c r="V11" s="249"/>
      <c r="W11" s="245" t="s">
        <v>223</v>
      </c>
      <c r="X11" s="243" t="s">
        <v>140</v>
      </c>
      <c r="Y11" s="244"/>
      <c r="Z11" s="244"/>
      <c r="AA11" s="244"/>
      <c r="AB11" s="245" t="s">
        <v>223</v>
      </c>
      <c r="AC11" s="243" t="s">
        <v>140</v>
      </c>
      <c r="AD11" s="244"/>
      <c r="AE11" s="244"/>
      <c r="AF11" s="244"/>
      <c r="AG11" s="245" t="s">
        <v>223</v>
      </c>
      <c r="AH11" s="243" t="s">
        <v>140</v>
      </c>
      <c r="AI11" s="244"/>
      <c r="AJ11" s="244"/>
      <c r="AK11" s="244"/>
      <c r="AL11" s="244"/>
      <c r="AM11" s="245" t="s">
        <v>223</v>
      </c>
    </row>
    <row r="12" spans="1:39" ht="18" customHeight="1" x14ac:dyDescent="0.3">
      <c r="A12" s="208"/>
      <c r="B12" s="196"/>
      <c r="C12" s="138" t="s">
        <v>136</v>
      </c>
      <c r="D12" s="138" t="s">
        <v>137</v>
      </c>
      <c r="E12" s="138" t="s">
        <v>138</v>
      </c>
      <c r="F12" s="138" t="s">
        <v>139</v>
      </c>
      <c r="G12" s="246"/>
      <c r="H12" s="138" t="s">
        <v>142</v>
      </c>
      <c r="I12" s="138" t="s">
        <v>143</v>
      </c>
      <c r="J12" s="138" t="s">
        <v>144</v>
      </c>
      <c r="K12" s="138" t="s">
        <v>145</v>
      </c>
      <c r="L12" s="246"/>
      <c r="M12" s="138" t="s">
        <v>146</v>
      </c>
      <c r="N12" s="138" t="s">
        <v>147</v>
      </c>
      <c r="O12" s="138" t="s">
        <v>148</v>
      </c>
      <c r="P12" s="138" t="s">
        <v>149</v>
      </c>
      <c r="Q12" s="246"/>
      <c r="R12" s="138" t="s">
        <v>150</v>
      </c>
      <c r="S12" s="138" t="s">
        <v>151</v>
      </c>
      <c r="T12" s="138" t="s">
        <v>152</v>
      </c>
      <c r="U12" s="138" t="s">
        <v>153</v>
      </c>
      <c r="V12" s="138" t="s">
        <v>154</v>
      </c>
      <c r="W12" s="246"/>
      <c r="X12" s="138" t="s">
        <v>161</v>
      </c>
      <c r="Y12" s="138" t="s">
        <v>162</v>
      </c>
      <c r="Z12" s="225" t="str">
        <f>'Нарххо 2024'!Z12</f>
        <v>20.05</v>
      </c>
      <c r="AA12" s="225" t="str">
        <f>'Нарххо 2024'!AA12</f>
        <v>27.05</v>
      </c>
      <c r="AB12" s="306"/>
      <c r="AC12" s="138" t="s">
        <v>285</v>
      </c>
      <c r="AD12" s="138" t="s">
        <v>286</v>
      </c>
      <c r="AE12" s="225" t="str">
        <f>'Нарххо 2024'!AE12</f>
        <v>18.06</v>
      </c>
      <c r="AF12" s="225" t="str">
        <f>'Нарххо 2024'!AF12</f>
        <v>24.06</v>
      </c>
      <c r="AG12" s="306"/>
      <c r="AH12" s="138" t="s">
        <v>288</v>
      </c>
      <c r="AI12" s="138" t="s">
        <v>289</v>
      </c>
      <c r="AJ12" s="138" t="s">
        <v>290</v>
      </c>
      <c r="AK12" s="138" t="s">
        <v>291</v>
      </c>
      <c r="AL12" s="138" t="s">
        <v>292</v>
      </c>
      <c r="AM12" s="306"/>
    </row>
    <row r="13" spans="1:39" x14ac:dyDescent="0.35">
      <c r="A13" s="251">
        <v>1</v>
      </c>
      <c r="B13" s="185" t="s">
        <v>170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</row>
    <row r="14" spans="1:39" x14ac:dyDescent="0.35">
      <c r="A14" s="252"/>
      <c r="B14" s="185" t="s">
        <v>171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0</v>
      </c>
      <c r="AL14" s="135">
        <f>'Нарххо 2024'!AL14</f>
        <v>0</v>
      </c>
      <c r="AM14" s="169">
        <f>'Нарххо 2024'!AM14</f>
        <v>4.2333333333333334</v>
      </c>
    </row>
    <row r="15" spans="1:39" x14ac:dyDescent="0.35">
      <c r="A15" s="209">
        <v>2</v>
      </c>
      <c r="B15" s="186" t="s">
        <v>169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0</v>
      </c>
      <c r="AL15" s="135">
        <f>'Нарххо 2024'!AL15</f>
        <v>0</v>
      </c>
      <c r="AM15" s="169">
        <f>'Нарххо 2024'!AM15</f>
        <v>2.59</v>
      </c>
    </row>
    <row r="16" spans="1:39" x14ac:dyDescent="0.35">
      <c r="A16" s="251">
        <v>3</v>
      </c>
      <c r="B16" s="187" t="s">
        <v>221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</row>
    <row r="17" spans="1:39" x14ac:dyDescent="0.35">
      <c r="A17" s="252"/>
      <c r="B17" s="187" t="s">
        <v>172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0</v>
      </c>
      <c r="AL17" s="135">
        <f>'Нарххо 2024'!AL17</f>
        <v>0</v>
      </c>
      <c r="AM17" s="169">
        <f>'Нарххо 2024'!AM17</f>
        <v>2.0733333333333337</v>
      </c>
    </row>
    <row r="18" spans="1:39" ht="17.399999999999999" x14ac:dyDescent="0.3">
      <c r="A18" s="210">
        <v>4</v>
      </c>
      <c r="B18" s="170" t="s">
        <v>173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0</v>
      </c>
      <c r="AL18" s="135">
        <f>'Нарххо 2024'!AL18</f>
        <v>0</v>
      </c>
      <c r="AM18" s="169">
        <f>'Нарххо 2024'!AM18</f>
        <v>3.22</v>
      </c>
    </row>
    <row r="19" spans="1:39" ht="17.399999999999999" x14ac:dyDescent="0.3">
      <c r="A19" s="209">
        <v>5</v>
      </c>
      <c r="B19" s="170" t="s">
        <v>174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0</v>
      </c>
      <c r="AL19" s="135">
        <f>'Нарххо 2024'!AL19</f>
        <v>0</v>
      </c>
      <c r="AM19" s="169">
        <f>'Нарххо 2024'!AM19</f>
        <v>4.4233333333333329</v>
      </c>
    </row>
    <row r="20" spans="1:39" ht="17.399999999999999" x14ac:dyDescent="0.3">
      <c r="A20" s="210">
        <v>6</v>
      </c>
      <c r="B20" s="170" t="s">
        <v>175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0</v>
      </c>
      <c r="AL20" s="135">
        <f>'Нарххо 2024'!AL20</f>
        <v>0</v>
      </c>
      <c r="AM20" s="169">
        <f>'Нарххо 2024'!AM20</f>
        <v>4.9666666666666668</v>
      </c>
    </row>
    <row r="21" spans="1:39" ht="17.399999999999999" x14ac:dyDescent="0.3">
      <c r="A21" s="210">
        <v>7</v>
      </c>
      <c r="B21" s="170" t="s">
        <v>176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0</v>
      </c>
      <c r="AL21" s="135">
        <f>'Нарххо 2024'!AL21</f>
        <v>0</v>
      </c>
      <c r="AM21" s="169">
        <f>'Нарххо 2024'!AM21</f>
        <v>14.883333333333333</v>
      </c>
    </row>
    <row r="22" spans="1:39" ht="17.399999999999999" x14ac:dyDescent="0.3">
      <c r="A22" s="209">
        <v>8</v>
      </c>
      <c r="B22" s="170" t="s">
        <v>177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0</v>
      </c>
      <c r="AL22" s="135">
        <f>'Нарххо 2024'!AL22</f>
        <v>0</v>
      </c>
      <c r="AM22" s="169">
        <f>'Нарххо 2024'!AM22</f>
        <v>17</v>
      </c>
    </row>
    <row r="23" spans="1:39" ht="17.399999999999999" x14ac:dyDescent="0.3">
      <c r="A23" s="210">
        <v>9</v>
      </c>
      <c r="B23" s="170" t="s">
        <v>178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0</v>
      </c>
      <c r="AL23" s="135">
        <f>'Нарххо 2024'!AL23</f>
        <v>0</v>
      </c>
      <c r="AM23" s="169">
        <f>'Нарххо 2024'!AM23</f>
        <v>13.4</v>
      </c>
    </row>
    <row r="24" spans="1:39" ht="17.399999999999999" x14ac:dyDescent="0.3">
      <c r="A24" s="210">
        <v>10</v>
      </c>
      <c r="B24" s="170" t="s">
        <v>179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0</v>
      </c>
      <c r="AL24" s="135">
        <f>'Нарххо 2024'!AL24</f>
        <v>0</v>
      </c>
      <c r="AM24" s="169">
        <f>'Нарххо 2024'!AM24</f>
        <v>14.4</v>
      </c>
    </row>
    <row r="25" spans="1:39" ht="17.399999999999999" x14ac:dyDescent="0.3">
      <c r="A25" s="209">
        <v>11</v>
      </c>
      <c r="B25" s="170" t="s">
        <v>180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0</v>
      </c>
      <c r="AL25" s="135">
        <f>'Нарххо 2024'!AL25</f>
        <v>0</v>
      </c>
      <c r="AM25" s="169">
        <f>'Нарххо 2024'!AM25</f>
        <v>73.553333333333327</v>
      </c>
    </row>
    <row r="26" spans="1:39" ht="17.399999999999999" x14ac:dyDescent="0.3">
      <c r="A26" s="210">
        <v>12</v>
      </c>
      <c r="B26" s="170" t="s">
        <v>181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0</v>
      </c>
      <c r="AL26" s="135">
        <f>'Нарххо 2024'!AL26</f>
        <v>0</v>
      </c>
      <c r="AM26" s="169">
        <f>'Нарххо 2024'!AM26</f>
        <v>75.553333333333327</v>
      </c>
    </row>
    <row r="27" spans="1:39" ht="17.399999999999999" x14ac:dyDescent="0.3">
      <c r="A27" s="210">
        <v>13</v>
      </c>
      <c r="B27" s="170" t="s">
        <v>182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0</v>
      </c>
      <c r="AL27" s="135">
        <f>'Нарххо 2024'!AL27</f>
        <v>0</v>
      </c>
      <c r="AM27" s="169">
        <f>'Нарххо 2024'!AM27</f>
        <v>6.5</v>
      </c>
    </row>
    <row r="28" spans="1:39" ht="17.399999999999999" x14ac:dyDescent="0.3">
      <c r="A28" s="209">
        <v>14</v>
      </c>
      <c r="B28" s="170" t="s">
        <v>183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0</v>
      </c>
      <c r="AL28" s="135">
        <f>'Нарххо 2024'!AL28</f>
        <v>0</v>
      </c>
      <c r="AM28" s="169">
        <f>'Нарххо 2024'!AM28</f>
        <v>8.9766666666666666</v>
      </c>
    </row>
    <row r="29" spans="1:39" ht="17.399999999999999" x14ac:dyDescent="0.3">
      <c r="A29" s="210">
        <v>15</v>
      </c>
      <c r="B29" s="170" t="s">
        <v>184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0</v>
      </c>
      <c r="AL29" s="135">
        <f>'Нарххо 2024'!AL29</f>
        <v>0</v>
      </c>
      <c r="AM29" s="169">
        <f>'Нарххо 2024'!AM29</f>
        <v>11.219999999999999</v>
      </c>
    </row>
    <row r="30" spans="1:39" ht="17.399999999999999" x14ac:dyDescent="0.3">
      <c r="A30" s="210">
        <v>16</v>
      </c>
      <c r="B30" s="170" t="s">
        <v>185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0</v>
      </c>
      <c r="AL30" s="135">
        <f>'Нарххо 2024'!AL30</f>
        <v>0</v>
      </c>
      <c r="AM30" s="169">
        <f>'Нарххо 2024'!AM30</f>
        <v>56.336666666666666</v>
      </c>
    </row>
    <row r="31" spans="1:39" ht="17.399999999999999" x14ac:dyDescent="0.3">
      <c r="A31" s="209">
        <v>17</v>
      </c>
      <c r="B31" s="170" t="s">
        <v>186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0</v>
      </c>
      <c r="AL31" s="135">
        <f>'Нарххо 2024'!AL31</f>
        <v>0</v>
      </c>
      <c r="AM31" s="169">
        <f>'Нарххо 2024'!AM31</f>
        <v>57.22</v>
      </c>
    </row>
    <row r="32" spans="1:39" ht="17.399999999999999" x14ac:dyDescent="0.3">
      <c r="A32" s="210">
        <v>18</v>
      </c>
      <c r="B32" s="170" t="s">
        <v>187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0</v>
      </c>
      <c r="AL32" s="135">
        <f>'Нарххо 2024'!AL32</f>
        <v>0</v>
      </c>
      <c r="AM32" s="169">
        <f>'Нарххо 2024'!AM32</f>
        <v>5.4000000000000012</v>
      </c>
    </row>
    <row r="33" spans="1:39" ht="17.399999999999999" x14ac:dyDescent="0.3">
      <c r="A33" s="210">
        <v>19</v>
      </c>
      <c r="B33" s="170" t="s">
        <v>188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0</v>
      </c>
      <c r="AL33" s="135">
        <f>'Нарххо 2024'!AL33</f>
        <v>0</v>
      </c>
      <c r="AM33" s="169">
        <f>'Нарххо 2024'!AM33</f>
        <v>5</v>
      </c>
    </row>
    <row r="34" spans="1:39" ht="17.399999999999999" x14ac:dyDescent="0.3">
      <c r="A34" s="209">
        <v>20</v>
      </c>
      <c r="B34" s="170" t="s">
        <v>189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0</v>
      </c>
      <c r="AL34" s="135">
        <f>'Нарххо 2024'!AL34</f>
        <v>0</v>
      </c>
      <c r="AM34" s="169">
        <f>'Нарххо 2024'!AM34</f>
        <v>5</v>
      </c>
    </row>
    <row r="35" spans="1:39" ht="17.399999999999999" x14ac:dyDescent="0.3">
      <c r="A35" s="210">
        <v>21</v>
      </c>
      <c r="B35" s="170" t="s">
        <v>190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0</v>
      </c>
      <c r="AL35" s="135">
        <f>'Нарххо 2024'!AL35</f>
        <v>0</v>
      </c>
      <c r="AM35" s="169">
        <f>'Нарххо 2024'!AM35</f>
        <v>22.033333333333331</v>
      </c>
    </row>
    <row r="36" spans="1:39" ht="17.399999999999999" x14ac:dyDescent="0.3">
      <c r="A36" s="210">
        <v>22</v>
      </c>
      <c r="B36" s="170" t="s">
        <v>191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0</v>
      </c>
      <c r="AL36" s="135">
        <f>'Нарххо 2024'!AL36</f>
        <v>0</v>
      </c>
      <c r="AM36" s="169">
        <f>'Нарххо 2024'!AM36</f>
        <v>18.66333333333333</v>
      </c>
    </row>
    <row r="37" spans="1:39" ht="17.399999999999999" x14ac:dyDescent="0.3">
      <c r="A37" s="209">
        <v>23</v>
      </c>
      <c r="B37" s="170" t="s">
        <v>192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0</v>
      </c>
      <c r="AL37" s="135">
        <f>'Нарххо 2024'!AL37</f>
        <v>0</v>
      </c>
      <c r="AM37" s="169">
        <f>'Нарххо 2024'!AM37</f>
        <v>16.900000000000002</v>
      </c>
    </row>
    <row r="38" spans="1:39" ht="34.799999999999997" x14ac:dyDescent="0.3">
      <c r="A38" s="210">
        <v>24</v>
      </c>
      <c r="B38" s="188" t="s">
        <v>193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0</v>
      </c>
      <c r="AL38" s="135">
        <f>'Нарххо 2024'!AL38</f>
        <v>0</v>
      </c>
      <c r="AM38" s="169">
        <f>'Нарххо 2024'!AM38</f>
        <v>3.5</v>
      </c>
    </row>
    <row r="39" spans="1:39" ht="34.799999999999997" x14ac:dyDescent="0.3">
      <c r="A39" s="210">
        <v>25</v>
      </c>
      <c r="B39" s="188" t="s">
        <v>194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0</v>
      </c>
      <c r="AL39" s="135">
        <f>'Нарххо 2024'!AL39</f>
        <v>0</v>
      </c>
      <c r="AM39" s="169">
        <f>'Нарххо 2024'!AM39</f>
        <v>3</v>
      </c>
    </row>
    <row r="40" spans="1:39" ht="17.399999999999999" x14ac:dyDescent="0.3">
      <c r="A40" s="209">
        <v>26</v>
      </c>
      <c r="B40" s="170" t="s">
        <v>195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0</v>
      </c>
      <c r="AL40" s="135">
        <f>'Нарххо 2024'!AL40</f>
        <v>0</v>
      </c>
      <c r="AM40" s="169">
        <f>'Нарххо 2024'!AM40</f>
        <v>36</v>
      </c>
    </row>
    <row r="41" spans="1:39" ht="17.399999999999999" x14ac:dyDescent="0.3">
      <c r="A41" s="210">
        <v>27</v>
      </c>
      <c r="B41" s="170" t="s">
        <v>196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0</v>
      </c>
      <c r="AL41" s="135">
        <f>'Нарххо 2024'!AL41</f>
        <v>0</v>
      </c>
      <c r="AM41" s="169">
        <f>'Нарххо 2024'!AM41</f>
        <v>5.5966666666666667</v>
      </c>
    </row>
    <row r="42" spans="1:39" ht="17.399999999999999" x14ac:dyDescent="0.3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0</v>
      </c>
      <c r="AL42" s="135">
        <f>'Нарххо 2024'!AL42</f>
        <v>0</v>
      </c>
      <c r="AM42" s="169">
        <f>'Нарххо 2024'!AM42</f>
        <v>10.1</v>
      </c>
    </row>
    <row r="43" spans="1:39" ht="17.399999999999999" x14ac:dyDescent="0.3">
      <c r="A43" s="209">
        <v>29</v>
      </c>
      <c r="B43" s="170" t="s">
        <v>197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0</v>
      </c>
      <c r="AL43" s="135">
        <f>'Нарххо 2024'!AL43</f>
        <v>0</v>
      </c>
      <c r="AM43" s="169">
        <f>'Нарххо 2024'!AM43</f>
        <v>11.33</v>
      </c>
    </row>
    <row r="44" spans="1:39" ht="34.799999999999997" x14ac:dyDescent="0.3">
      <c r="A44" s="211"/>
      <c r="B44" s="189" t="s">
        <v>198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</row>
    <row r="45" spans="1:39" ht="17.399999999999999" x14ac:dyDescent="0.3">
      <c r="A45" s="211"/>
      <c r="B45" s="190" t="s">
        <v>199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0</v>
      </c>
      <c r="AL45" s="135">
        <f>'Нарххо 2024'!AL45</f>
        <v>0</v>
      </c>
      <c r="AM45" s="169">
        <f>'Нарххо 2024'!AM45</f>
        <v>10.62</v>
      </c>
    </row>
    <row r="46" spans="1:39" x14ac:dyDescent="0.35">
      <c r="A46" s="212"/>
      <c r="B46" s="191" t="s">
        <v>200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0</v>
      </c>
      <c r="AL46" s="135">
        <f>'Нарххо 2024'!AL46</f>
        <v>0</v>
      </c>
      <c r="AM46" s="169">
        <f>'Нарххо 2024'!AM46</f>
        <v>10.696666666666667</v>
      </c>
    </row>
    <row r="47" spans="1:39" ht="17.399999999999999" x14ac:dyDescent="0.3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</row>
    <row r="48" spans="1:39" x14ac:dyDescent="0.35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</row>
    <row r="49" spans="1:39" ht="17.399999999999999" x14ac:dyDescent="0.3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</row>
    <row r="50" spans="1:39" ht="17.399999999999999" x14ac:dyDescent="0.3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</row>
    <row r="51" spans="1:39" x14ac:dyDescent="0.35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</row>
    <row r="52" spans="1:39" x14ac:dyDescent="0.35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</row>
    <row r="53" spans="1:39" ht="17.399999999999999" x14ac:dyDescent="0.3">
      <c r="A53" s="256" t="s">
        <v>202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</row>
    <row r="54" spans="1:39" x14ac:dyDescent="0.35">
      <c r="A54" s="217"/>
      <c r="B54" s="197"/>
      <c r="C54" s="253" t="s">
        <v>203</v>
      </c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5"/>
    </row>
    <row r="55" spans="1:39" ht="18.75" customHeight="1" x14ac:dyDescent="0.35">
      <c r="A55" s="218"/>
      <c r="B55" s="198"/>
      <c r="C55" s="247" t="s">
        <v>140</v>
      </c>
      <c r="D55" s="248"/>
      <c r="E55" s="248"/>
      <c r="F55" s="250"/>
      <c r="G55" s="245" t="s">
        <v>223</v>
      </c>
      <c r="H55" s="243" t="s">
        <v>140</v>
      </c>
      <c r="I55" s="244"/>
      <c r="J55" s="244"/>
      <c r="K55" s="249"/>
      <c r="L55" s="245" t="s">
        <v>223</v>
      </c>
      <c r="M55" s="243" t="s">
        <v>140</v>
      </c>
      <c r="N55" s="244"/>
      <c r="O55" s="244"/>
      <c r="P55" s="249"/>
      <c r="Q55" s="245" t="s">
        <v>223</v>
      </c>
      <c r="R55" s="243" t="s">
        <v>140</v>
      </c>
      <c r="S55" s="244"/>
      <c r="T55" s="244"/>
      <c r="U55" s="244"/>
      <c r="V55" s="249"/>
      <c r="W55" s="245" t="s">
        <v>223</v>
      </c>
      <c r="X55" s="243" t="s">
        <v>140</v>
      </c>
      <c r="Y55" s="244"/>
      <c r="Z55" s="244"/>
      <c r="AA55" s="244"/>
      <c r="AB55" s="245" t="s">
        <v>223</v>
      </c>
      <c r="AC55" s="243" t="s">
        <v>140</v>
      </c>
      <c r="AD55" s="244"/>
      <c r="AE55" s="244"/>
      <c r="AF55" s="244"/>
      <c r="AG55" s="245" t="s">
        <v>223</v>
      </c>
      <c r="AH55" s="243" t="s">
        <v>140</v>
      </c>
      <c r="AI55" s="244"/>
      <c r="AJ55" s="244"/>
      <c r="AK55" s="244"/>
      <c r="AL55" s="244"/>
      <c r="AM55" s="245" t="s">
        <v>223</v>
      </c>
    </row>
    <row r="56" spans="1:39" ht="18.75" customHeight="1" x14ac:dyDescent="0.35">
      <c r="A56" s="208"/>
      <c r="B56" s="199"/>
      <c r="C56" s="138" t="s">
        <v>136</v>
      </c>
      <c r="D56" s="138" t="s">
        <v>137</v>
      </c>
      <c r="E56" s="138" t="s">
        <v>138</v>
      </c>
      <c r="F56" s="138" t="s">
        <v>139</v>
      </c>
      <c r="G56" s="246"/>
      <c r="H56" s="138" t="s">
        <v>142</v>
      </c>
      <c r="I56" s="138" t="s">
        <v>143</v>
      </c>
      <c r="J56" s="138" t="s">
        <v>144</v>
      </c>
      <c r="K56" s="138" t="s">
        <v>145</v>
      </c>
      <c r="L56" s="246"/>
      <c r="M56" s="138" t="s">
        <v>146</v>
      </c>
      <c r="N56" s="138" t="s">
        <v>147</v>
      </c>
      <c r="O56" s="138" t="s">
        <v>148</v>
      </c>
      <c r="P56" s="138" t="s">
        <v>149</v>
      </c>
      <c r="Q56" s="246"/>
      <c r="R56" s="138" t="s">
        <v>150</v>
      </c>
      <c r="S56" s="138" t="s">
        <v>151</v>
      </c>
      <c r="T56" s="138" t="s">
        <v>152</v>
      </c>
      <c r="U56" s="138" t="s">
        <v>153</v>
      </c>
      <c r="V56" s="138" t="s">
        <v>154</v>
      </c>
      <c r="W56" s="246"/>
      <c r="X56" s="138" t="s">
        <v>161</v>
      </c>
      <c r="Y56" s="138" t="s">
        <v>162</v>
      </c>
      <c r="Z56" s="225" t="str">
        <f>'Нарххо 2024'!Z56</f>
        <v>20.05</v>
      </c>
      <c r="AA56" s="225" t="str">
        <f>'Нарххо 2024'!AA56</f>
        <v>27.05</v>
      </c>
      <c r="AB56" s="246"/>
      <c r="AC56" s="138" t="s">
        <v>285</v>
      </c>
      <c r="AD56" s="138" t="s">
        <v>286</v>
      </c>
      <c r="AE56" s="225" t="str">
        <f>'Нарххо 2024'!AE56</f>
        <v>18.06</v>
      </c>
      <c r="AF56" s="225" t="str">
        <f>'Нарххо 2024'!AF56</f>
        <v>24.06</v>
      </c>
      <c r="AG56" s="246"/>
      <c r="AH56" s="138" t="s">
        <v>288</v>
      </c>
      <c r="AI56" s="138" t="s">
        <v>289</v>
      </c>
      <c r="AJ56" s="138" t="s">
        <v>290</v>
      </c>
      <c r="AK56" s="138" t="s">
        <v>291</v>
      </c>
      <c r="AL56" s="138" t="s">
        <v>292</v>
      </c>
      <c r="AM56" s="246"/>
    </row>
    <row r="57" spans="1:39" ht="17.399999999999999" x14ac:dyDescent="0.3">
      <c r="A57" s="251">
        <v>1</v>
      </c>
      <c r="B57" s="191" t="s">
        <v>170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</row>
    <row r="58" spans="1:39" ht="17.399999999999999" x14ac:dyDescent="0.3">
      <c r="A58" s="252"/>
      <c r="B58" s="191" t="s">
        <v>171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0</v>
      </c>
      <c r="AL58" s="135">
        <f>'Нарххо 2024'!AL58</f>
        <v>0</v>
      </c>
      <c r="AM58" s="169">
        <f>'Нарххо 2024'!AM58</f>
        <v>3.5</v>
      </c>
    </row>
    <row r="59" spans="1:39" ht="17.399999999999999" x14ac:dyDescent="0.3">
      <c r="A59" s="209">
        <v>2</v>
      </c>
      <c r="B59" s="170" t="s">
        <v>169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0</v>
      </c>
      <c r="AL59" s="135">
        <f>'Нарххо 2024'!AL59</f>
        <v>0</v>
      </c>
      <c r="AM59" s="169">
        <f>'Нарххо 2024'!AM59</f>
        <v>1.5</v>
      </c>
    </row>
    <row r="60" spans="1:39" ht="17.399999999999999" x14ac:dyDescent="0.3">
      <c r="A60" s="251">
        <v>3</v>
      </c>
      <c r="B60" s="170" t="s">
        <v>221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</row>
    <row r="61" spans="1:39" ht="17.399999999999999" x14ac:dyDescent="0.3">
      <c r="A61" s="252"/>
      <c r="B61" s="170" t="s">
        <v>172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0</v>
      </c>
      <c r="AL61" s="135">
        <f>'Нарххо 2024'!AL61</f>
        <v>0</v>
      </c>
      <c r="AM61" s="169">
        <f>'Нарххо 2024'!AM61</f>
        <v>1.5</v>
      </c>
    </row>
    <row r="62" spans="1:39" ht="17.399999999999999" x14ac:dyDescent="0.3">
      <c r="A62" s="210">
        <v>4</v>
      </c>
      <c r="B62" s="170" t="s">
        <v>173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0</v>
      </c>
      <c r="AL62" s="135">
        <f>'Нарххо 2024'!AL62</f>
        <v>0</v>
      </c>
      <c r="AM62" s="169">
        <f>'Нарххо 2024'!AM62</f>
        <v>2</v>
      </c>
    </row>
    <row r="63" spans="1:39" ht="17.399999999999999" x14ac:dyDescent="0.3">
      <c r="A63" s="209">
        <v>5</v>
      </c>
      <c r="B63" s="170" t="s">
        <v>174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0</v>
      </c>
      <c r="AL63" s="135">
        <f>'Нарххо 2024'!AL63</f>
        <v>0</v>
      </c>
      <c r="AM63" s="169">
        <f>'Нарххо 2024'!AM63</f>
        <v>4</v>
      </c>
    </row>
    <row r="64" spans="1:39" ht="17.399999999999999" x14ac:dyDescent="0.3">
      <c r="A64" s="210">
        <v>6</v>
      </c>
      <c r="B64" s="170" t="s">
        <v>175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0</v>
      </c>
      <c r="AL64" s="135">
        <f>'Нарххо 2024'!AL64</f>
        <v>0</v>
      </c>
      <c r="AM64" s="169">
        <f>'Нарххо 2024'!AM64</f>
        <v>4</v>
      </c>
    </row>
    <row r="65" spans="1:39" ht="17.399999999999999" x14ac:dyDescent="0.3">
      <c r="A65" s="210">
        <v>7</v>
      </c>
      <c r="B65" s="170" t="s">
        <v>176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0</v>
      </c>
      <c r="AL65" s="135">
        <f>'Нарххо 2024'!AL65</f>
        <v>0</v>
      </c>
      <c r="AM65" s="169">
        <f>'Нарххо 2024'!AM65</f>
        <v>14</v>
      </c>
    </row>
    <row r="66" spans="1:39" ht="17.399999999999999" x14ac:dyDescent="0.3">
      <c r="A66" s="209">
        <v>8</v>
      </c>
      <c r="B66" s="170" t="s">
        <v>177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0</v>
      </c>
      <c r="AL66" s="135">
        <f>'Нарххо 2024'!AL66</f>
        <v>0</v>
      </c>
      <c r="AM66" s="169">
        <f>'Нарххо 2024'!AM66</f>
        <v>23</v>
      </c>
    </row>
    <row r="67" spans="1:39" ht="17.399999999999999" x14ac:dyDescent="0.3">
      <c r="A67" s="210">
        <v>9</v>
      </c>
      <c r="B67" s="170" t="s">
        <v>178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0</v>
      </c>
      <c r="AL67" s="135">
        <f>'Нарххо 2024'!AL67</f>
        <v>0</v>
      </c>
      <c r="AM67" s="169">
        <f>'Нарххо 2024'!AM67</f>
        <v>18</v>
      </c>
    </row>
    <row r="68" spans="1:39" ht="17.399999999999999" x14ac:dyDescent="0.3">
      <c r="A68" s="210">
        <v>10</v>
      </c>
      <c r="B68" s="170" t="s">
        <v>179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0</v>
      </c>
      <c r="AL68" s="135">
        <f>'Нарххо 2024'!AL68</f>
        <v>0</v>
      </c>
      <c r="AM68" s="169">
        <f>'Нарххо 2024'!AM68</f>
        <v>17</v>
      </c>
    </row>
    <row r="69" spans="1:39" ht="17.399999999999999" x14ac:dyDescent="0.3">
      <c r="A69" s="209">
        <v>11</v>
      </c>
      <c r="B69" s="170" t="s">
        <v>180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0</v>
      </c>
      <c r="AL69" s="135">
        <f>'Нарххо 2024'!AL69</f>
        <v>0</v>
      </c>
      <c r="AM69" s="169">
        <f>'Нарххо 2024'!AM69</f>
        <v>85</v>
      </c>
    </row>
    <row r="70" spans="1:39" ht="17.399999999999999" x14ac:dyDescent="0.3">
      <c r="A70" s="210">
        <v>12</v>
      </c>
      <c r="B70" s="170" t="s">
        <v>181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0</v>
      </c>
      <c r="AL70" s="135">
        <f>'Нарххо 2024'!AL70</f>
        <v>0</v>
      </c>
      <c r="AM70" s="169">
        <f>'Нарххо 2024'!AM70</f>
        <v>90</v>
      </c>
    </row>
    <row r="71" spans="1:39" ht="17.399999999999999" x14ac:dyDescent="0.3">
      <c r="A71" s="210">
        <v>13</v>
      </c>
      <c r="B71" s="170" t="s">
        <v>182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0</v>
      </c>
      <c r="AL71" s="135">
        <f>'Нарххо 2024'!AL71</f>
        <v>0</v>
      </c>
      <c r="AM71" s="169">
        <f>'Нарххо 2024'!AM71</f>
        <v>6</v>
      </c>
    </row>
    <row r="72" spans="1:39" ht="17.399999999999999" x14ac:dyDescent="0.3">
      <c r="A72" s="209">
        <v>14</v>
      </c>
      <c r="B72" s="170" t="s">
        <v>183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0</v>
      </c>
      <c r="AL72" s="135">
        <f>'Нарххо 2024'!AL72</f>
        <v>0</v>
      </c>
      <c r="AM72" s="169">
        <f>'Нарххо 2024'!AM72</f>
        <v>10</v>
      </c>
    </row>
    <row r="73" spans="1:39" ht="17.399999999999999" x14ac:dyDescent="0.3">
      <c r="A73" s="210">
        <v>15</v>
      </c>
      <c r="B73" s="170" t="s">
        <v>184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0</v>
      </c>
      <c r="AL73" s="135">
        <f>'Нарххо 2024'!AL73</f>
        <v>0</v>
      </c>
      <c r="AM73" s="169">
        <f>'Нарххо 2024'!AM73</f>
        <v>12</v>
      </c>
    </row>
    <row r="74" spans="1:39" ht="17.399999999999999" x14ac:dyDescent="0.3">
      <c r="A74" s="210">
        <v>16</v>
      </c>
      <c r="B74" s="170" t="s">
        <v>185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0</v>
      </c>
      <c r="AL74" s="135">
        <f>'Нарххо 2024'!AL74</f>
        <v>0</v>
      </c>
      <c r="AM74" s="169">
        <f>'Нарххо 2024'!AM74</f>
        <v>38</v>
      </c>
    </row>
    <row r="75" spans="1:39" ht="17.399999999999999" x14ac:dyDescent="0.3">
      <c r="A75" s="209">
        <v>17</v>
      </c>
      <c r="B75" s="170" t="s">
        <v>186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0</v>
      </c>
      <c r="AL75" s="135">
        <f>'Нарххо 2024'!AL75</f>
        <v>0</v>
      </c>
      <c r="AM75" s="169">
        <f>'Нарххо 2024'!AM75</f>
        <v>45</v>
      </c>
    </row>
    <row r="76" spans="1:39" ht="17.399999999999999" x14ac:dyDescent="0.3">
      <c r="A76" s="210">
        <v>18</v>
      </c>
      <c r="B76" s="170" t="s">
        <v>187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0</v>
      </c>
      <c r="AL76" s="135">
        <f>'Нарххо 2024'!AL76</f>
        <v>0</v>
      </c>
      <c r="AM76" s="169">
        <f>'Нарххо 2024'!AM76</f>
        <v>6</v>
      </c>
    </row>
    <row r="77" spans="1:39" ht="17.399999999999999" x14ac:dyDescent="0.3">
      <c r="A77" s="210">
        <v>19</v>
      </c>
      <c r="B77" s="170" t="s">
        <v>188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0</v>
      </c>
      <c r="AL77" s="135">
        <f>'Нарххо 2024'!AL77</f>
        <v>0</v>
      </c>
      <c r="AM77" s="169">
        <f>'Нарххо 2024'!AM77</f>
        <v>4.5</v>
      </c>
    </row>
    <row r="78" spans="1:39" ht="17.399999999999999" x14ac:dyDescent="0.3">
      <c r="A78" s="209">
        <v>20</v>
      </c>
      <c r="B78" s="170" t="s">
        <v>189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0</v>
      </c>
      <c r="AL78" s="135">
        <f>'Нарххо 2024'!AL78</f>
        <v>0</v>
      </c>
      <c r="AM78" s="169">
        <f>'Нарххо 2024'!AM78</f>
        <v>4</v>
      </c>
    </row>
    <row r="79" spans="1:39" ht="17.399999999999999" x14ac:dyDescent="0.3">
      <c r="A79" s="210">
        <v>21</v>
      </c>
      <c r="B79" s="170" t="s">
        <v>190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0</v>
      </c>
      <c r="AL79" s="135">
        <f>'Нарххо 2024'!AL79</f>
        <v>0</v>
      </c>
      <c r="AM79" s="169">
        <f>'Нарххо 2024'!AM79</f>
        <v>22.5</v>
      </c>
    </row>
    <row r="80" spans="1:39" ht="17.399999999999999" x14ac:dyDescent="0.3">
      <c r="A80" s="210">
        <v>22</v>
      </c>
      <c r="B80" s="170" t="s">
        <v>191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0</v>
      </c>
      <c r="AL80" s="135">
        <f>'Нарххо 2024'!AL80</f>
        <v>0</v>
      </c>
      <c r="AM80" s="169">
        <f>'Нарххо 2024'!AM80</f>
        <v>24</v>
      </c>
    </row>
    <row r="81" spans="1:39" ht="17.399999999999999" x14ac:dyDescent="0.3">
      <c r="A81" s="209">
        <v>23</v>
      </c>
      <c r="B81" s="170" t="s">
        <v>192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0</v>
      </c>
      <c r="AL81" s="135">
        <f>'Нарххо 2024'!AL81</f>
        <v>0</v>
      </c>
      <c r="AM81" s="169">
        <f>'Нарххо 2024'!AM81</f>
        <v>18.8</v>
      </c>
    </row>
    <row r="82" spans="1:39" ht="34.799999999999997" x14ac:dyDescent="0.3">
      <c r="A82" s="210">
        <v>24</v>
      </c>
      <c r="B82" s="188" t="s">
        <v>193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0</v>
      </c>
      <c r="AL82" s="135">
        <f>'Нарххо 2024'!AL82</f>
        <v>0</v>
      </c>
      <c r="AM82" s="169">
        <f>'Нарххо 2024'!AM82</f>
        <v>3.5</v>
      </c>
    </row>
    <row r="83" spans="1:39" ht="34.799999999999997" x14ac:dyDescent="0.3">
      <c r="A83" s="210">
        <v>25</v>
      </c>
      <c r="B83" s="188" t="s">
        <v>194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0</v>
      </c>
      <c r="AL83" s="135">
        <f>'Нарххо 2024'!AL83</f>
        <v>0</v>
      </c>
      <c r="AM83" s="169">
        <f>'Нарххо 2024'!AM83</f>
        <v>2.5</v>
      </c>
    </row>
    <row r="84" spans="1:39" ht="17.399999999999999" x14ac:dyDescent="0.3">
      <c r="A84" s="209">
        <v>26</v>
      </c>
      <c r="B84" s="170" t="s">
        <v>195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0</v>
      </c>
      <c r="AL84" s="135">
        <f>'Нарххо 2024'!AL84</f>
        <v>0</v>
      </c>
      <c r="AM84" s="169">
        <f>'Нарххо 2024'!AM84</f>
        <v>34</v>
      </c>
    </row>
    <row r="85" spans="1:39" ht="17.399999999999999" x14ac:dyDescent="0.3">
      <c r="A85" s="210">
        <v>27</v>
      </c>
      <c r="B85" s="170" t="s">
        <v>196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0</v>
      </c>
      <c r="AL85" s="135">
        <f>'Нарххо 2024'!AL85</f>
        <v>0</v>
      </c>
      <c r="AM85" s="169">
        <f>'Нарххо 2024'!AM85</f>
        <v>5.5</v>
      </c>
    </row>
    <row r="86" spans="1:39" ht="17.399999999999999" x14ac:dyDescent="0.3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0</v>
      </c>
      <c r="AL86" s="135">
        <f>'Нарххо 2024'!AL86</f>
        <v>0</v>
      </c>
      <c r="AM86" s="169">
        <f>'Нарххо 2024'!AM86</f>
        <v>9.92</v>
      </c>
    </row>
    <row r="87" spans="1:39" ht="17.399999999999999" x14ac:dyDescent="0.3">
      <c r="A87" s="209">
        <v>29</v>
      </c>
      <c r="B87" s="170" t="s">
        <v>197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0</v>
      </c>
      <c r="AL87" s="135">
        <f>'Нарххо 2024'!AL87</f>
        <v>0</v>
      </c>
      <c r="AM87" s="169">
        <f>'Нарххо 2024'!AM87</f>
        <v>10.6</v>
      </c>
    </row>
    <row r="88" spans="1:39" ht="34.799999999999997" x14ac:dyDescent="0.3">
      <c r="A88" s="211"/>
      <c r="B88" s="189" t="s">
        <v>198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</row>
    <row r="89" spans="1:39" ht="17.399999999999999" x14ac:dyDescent="0.3">
      <c r="A89" s="211"/>
      <c r="B89" s="190" t="s">
        <v>199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0</v>
      </c>
      <c r="AL89" s="135">
        <f>'Нарххо 2024'!AL89</f>
        <v>0</v>
      </c>
      <c r="AM89" s="169">
        <f>'Нарххо 2024'!AM89</f>
        <v>10.6</v>
      </c>
    </row>
    <row r="90" spans="1:39" x14ac:dyDescent="0.35">
      <c r="A90" s="212"/>
      <c r="B90" s="191" t="s">
        <v>200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0</v>
      </c>
      <c r="AL90" s="135">
        <f>'Нарххо 2024'!AL90</f>
        <v>0</v>
      </c>
      <c r="AM90" s="169">
        <f>'Нарххо 2024'!AM90</f>
        <v>10.69</v>
      </c>
    </row>
    <row r="91" spans="1:39" x14ac:dyDescent="0.35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</row>
    <row r="92" spans="1:39" ht="17.399999999999999" x14ac:dyDescent="0.3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</row>
    <row r="93" spans="1:39" x14ac:dyDescent="0.35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</row>
    <row r="94" spans="1:39" x14ac:dyDescent="0.35">
      <c r="AK94" s="1"/>
      <c r="AL94" s="1"/>
      <c r="AM94" s="1"/>
    </row>
    <row r="95" spans="1:39" ht="17.399999999999999" x14ac:dyDescent="0.3">
      <c r="A95" s="256" t="s">
        <v>202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</row>
    <row r="96" spans="1:39" x14ac:dyDescent="0.35">
      <c r="A96" s="217"/>
      <c r="B96" s="197"/>
      <c r="C96" s="253" t="s">
        <v>204</v>
      </c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5"/>
    </row>
    <row r="97" spans="1:39" ht="18.75" customHeight="1" x14ac:dyDescent="0.35">
      <c r="A97" s="218"/>
      <c r="B97" s="198"/>
      <c r="C97" s="247" t="s">
        <v>140</v>
      </c>
      <c r="D97" s="248"/>
      <c r="E97" s="248"/>
      <c r="F97" s="250"/>
      <c r="G97" s="245" t="s">
        <v>223</v>
      </c>
      <c r="H97" s="243" t="s">
        <v>140</v>
      </c>
      <c r="I97" s="244"/>
      <c r="J97" s="244"/>
      <c r="K97" s="249"/>
      <c r="L97" s="245" t="s">
        <v>223</v>
      </c>
      <c r="M97" s="243" t="s">
        <v>140</v>
      </c>
      <c r="N97" s="244"/>
      <c r="O97" s="244"/>
      <c r="P97" s="249"/>
      <c r="Q97" s="245" t="s">
        <v>223</v>
      </c>
      <c r="R97" s="243" t="s">
        <v>140</v>
      </c>
      <c r="S97" s="244"/>
      <c r="T97" s="244"/>
      <c r="U97" s="244"/>
      <c r="V97" s="249"/>
      <c r="W97" s="245" t="s">
        <v>223</v>
      </c>
      <c r="X97" s="243" t="s">
        <v>140</v>
      </c>
      <c r="Y97" s="244"/>
      <c r="Z97" s="244"/>
      <c r="AA97" s="244"/>
      <c r="AB97" s="245" t="s">
        <v>223</v>
      </c>
      <c r="AC97" s="243" t="s">
        <v>140</v>
      </c>
      <c r="AD97" s="244"/>
      <c r="AE97" s="244"/>
      <c r="AF97" s="244"/>
      <c r="AG97" s="245" t="s">
        <v>223</v>
      </c>
      <c r="AH97" s="243" t="s">
        <v>140</v>
      </c>
      <c r="AI97" s="244"/>
      <c r="AJ97" s="244"/>
      <c r="AK97" s="244"/>
      <c r="AL97" s="244"/>
      <c r="AM97" s="245" t="s">
        <v>223</v>
      </c>
    </row>
    <row r="98" spans="1:39" ht="18.75" customHeight="1" x14ac:dyDescent="0.35">
      <c r="A98" s="208"/>
      <c r="B98" s="199"/>
      <c r="C98" s="138" t="s">
        <v>136</v>
      </c>
      <c r="D98" s="138" t="s">
        <v>137</v>
      </c>
      <c r="E98" s="138" t="s">
        <v>138</v>
      </c>
      <c r="F98" s="138" t="s">
        <v>139</v>
      </c>
      <c r="G98" s="246"/>
      <c r="H98" s="138" t="s">
        <v>142</v>
      </c>
      <c r="I98" s="138" t="s">
        <v>143</v>
      </c>
      <c r="J98" s="138" t="s">
        <v>144</v>
      </c>
      <c r="K98" s="138" t="s">
        <v>145</v>
      </c>
      <c r="L98" s="246"/>
      <c r="M98" s="138" t="s">
        <v>146</v>
      </c>
      <c r="N98" s="138" t="s">
        <v>147</v>
      </c>
      <c r="O98" s="138" t="s">
        <v>148</v>
      </c>
      <c r="P98" s="138" t="s">
        <v>149</v>
      </c>
      <c r="Q98" s="246"/>
      <c r="R98" s="138" t="s">
        <v>150</v>
      </c>
      <c r="S98" s="138" t="s">
        <v>151</v>
      </c>
      <c r="T98" s="138" t="s">
        <v>152</v>
      </c>
      <c r="U98" s="138" t="s">
        <v>153</v>
      </c>
      <c r="V98" s="138" t="s">
        <v>154</v>
      </c>
      <c r="W98" s="246"/>
      <c r="X98" s="138" t="s">
        <v>161</v>
      </c>
      <c r="Y98" s="138" t="s">
        <v>162</v>
      </c>
      <c r="Z98" s="225" t="str">
        <f>'Нарххо 2024'!Z98</f>
        <v>20.05</v>
      </c>
      <c r="AA98" s="225" t="str">
        <f>'Нарххо 2024'!AA98</f>
        <v>27.05</v>
      </c>
      <c r="AB98" s="246"/>
      <c r="AC98" s="138" t="s">
        <v>285</v>
      </c>
      <c r="AD98" s="138" t="s">
        <v>286</v>
      </c>
      <c r="AE98" s="225" t="str">
        <f>'Нарххо 2024'!AE98</f>
        <v>18.06</v>
      </c>
      <c r="AF98" s="225" t="str">
        <f>'Нарххо 2024'!AF98</f>
        <v>24.06</v>
      </c>
      <c r="AG98" s="246"/>
      <c r="AH98" s="138" t="s">
        <v>288</v>
      </c>
      <c r="AI98" s="138" t="s">
        <v>289</v>
      </c>
      <c r="AJ98" s="138" t="s">
        <v>290</v>
      </c>
      <c r="AK98" s="138" t="s">
        <v>291</v>
      </c>
      <c r="AL98" s="138" t="s">
        <v>292</v>
      </c>
      <c r="AM98" s="246"/>
    </row>
    <row r="99" spans="1:39" ht="17.399999999999999" x14ac:dyDescent="0.3">
      <c r="A99" s="251">
        <v>1</v>
      </c>
      <c r="B99" s="191" t="s">
        <v>170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</row>
    <row r="100" spans="1:39" ht="17.399999999999999" x14ac:dyDescent="0.3">
      <c r="A100" s="252"/>
      <c r="B100" s="191" t="s">
        <v>171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0</v>
      </c>
      <c r="AL100" s="135">
        <f>'Нарххо 2024'!AL100</f>
        <v>0</v>
      </c>
      <c r="AM100" s="169">
        <f>'Нарххо 2024'!AM100</f>
        <v>4.1000000000000005</v>
      </c>
    </row>
    <row r="101" spans="1:39" ht="17.399999999999999" x14ac:dyDescent="0.3">
      <c r="A101" s="209">
        <v>2</v>
      </c>
      <c r="B101" s="170" t="s">
        <v>169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0</v>
      </c>
      <c r="AL101" s="135">
        <f>'Нарххо 2024'!AL101</f>
        <v>0</v>
      </c>
      <c r="AM101" s="169">
        <f>'Нарххо 2024'!AM101</f>
        <v>3</v>
      </c>
    </row>
    <row r="102" spans="1:39" ht="17.399999999999999" x14ac:dyDescent="0.3">
      <c r="A102" s="251">
        <v>3</v>
      </c>
      <c r="B102" s="170" t="s">
        <v>221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</row>
    <row r="103" spans="1:39" ht="17.399999999999999" x14ac:dyDescent="0.3">
      <c r="A103" s="252"/>
      <c r="B103" s="170" t="s">
        <v>172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0</v>
      </c>
      <c r="AL103" s="135">
        <f>'Нарххо 2024'!AL103</f>
        <v>0</v>
      </c>
      <c r="AM103" s="169">
        <f>'Нарххо 2024'!AM103</f>
        <v>0.93333333333333324</v>
      </c>
    </row>
    <row r="104" spans="1:39" ht="17.399999999999999" x14ac:dyDescent="0.3">
      <c r="A104" s="210">
        <v>4</v>
      </c>
      <c r="B104" s="170" t="s">
        <v>173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0</v>
      </c>
      <c r="AL104" s="135">
        <f>'Нарххо 2024'!AL104</f>
        <v>0</v>
      </c>
      <c r="AM104" s="169">
        <f>'Нарххо 2024'!AM104</f>
        <v>2.1666666666666665</v>
      </c>
    </row>
    <row r="105" spans="1:39" ht="17.399999999999999" x14ac:dyDescent="0.3">
      <c r="A105" s="209">
        <v>5</v>
      </c>
      <c r="B105" s="170" t="s">
        <v>174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0</v>
      </c>
      <c r="AL105" s="135">
        <f>'Нарххо 2024'!AL105</f>
        <v>0</v>
      </c>
      <c r="AM105" s="169">
        <f>'Нарххо 2024'!AM105</f>
        <v>5</v>
      </c>
    </row>
    <row r="106" spans="1:39" ht="17.399999999999999" x14ac:dyDescent="0.3">
      <c r="A106" s="210">
        <v>6</v>
      </c>
      <c r="B106" s="170" t="s">
        <v>175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0</v>
      </c>
      <c r="AL106" s="135">
        <f>'Нарххо 2024'!AL106</f>
        <v>0</v>
      </c>
      <c r="AM106" s="169">
        <f>'Нарххо 2024'!AM106</f>
        <v>5.333333333333333</v>
      </c>
    </row>
    <row r="107" spans="1:39" ht="17.399999999999999" x14ac:dyDescent="0.3">
      <c r="A107" s="210">
        <v>7</v>
      </c>
      <c r="B107" s="170" t="s">
        <v>176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0</v>
      </c>
      <c r="AL107" s="135">
        <f>'Нарххо 2024'!AL107</f>
        <v>0</v>
      </c>
      <c r="AM107" s="169">
        <f>'Нарххо 2024'!AM107</f>
        <v>8</v>
      </c>
    </row>
    <row r="108" spans="1:39" ht="17.399999999999999" x14ac:dyDescent="0.3">
      <c r="A108" s="209">
        <v>8</v>
      </c>
      <c r="B108" s="170" t="s">
        <v>177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0</v>
      </c>
      <c r="AL108" s="135">
        <f>'Нарххо 2024'!AL108</f>
        <v>0</v>
      </c>
      <c r="AM108" s="169">
        <f>'Нарххо 2024'!AM108</f>
        <v>23</v>
      </c>
    </row>
    <row r="109" spans="1:39" ht="17.399999999999999" x14ac:dyDescent="0.3">
      <c r="A109" s="210">
        <v>9</v>
      </c>
      <c r="B109" s="170" t="s">
        <v>178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0</v>
      </c>
      <c r="AL109" s="135">
        <f>'Нарххо 2024'!AL109</f>
        <v>0</v>
      </c>
      <c r="AM109" s="169">
        <f>'Нарххо 2024'!AM109</f>
        <v>14.5</v>
      </c>
    </row>
    <row r="110" spans="1:39" ht="17.399999999999999" x14ac:dyDescent="0.3">
      <c r="A110" s="210">
        <v>10</v>
      </c>
      <c r="B110" s="170" t="s">
        <v>179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0</v>
      </c>
      <c r="AL110" s="135">
        <f>'Нарххо 2024'!AL110</f>
        <v>0</v>
      </c>
      <c r="AM110" s="169">
        <f>'Нарххо 2024'!AM110</f>
        <v>16.333333333333332</v>
      </c>
    </row>
    <row r="111" spans="1:39" ht="17.399999999999999" x14ac:dyDescent="0.3">
      <c r="A111" s="209">
        <v>11</v>
      </c>
      <c r="B111" s="170" t="s">
        <v>180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0</v>
      </c>
      <c r="AL111" s="135">
        <f>'Нарххо 2024'!AL111</f>
        <v>0</v>
      </c>
      <c r="AM111" s="169">
        <f>'Нарххо 2024'!AM111</f>
        <v>80</v>
      </c>
    </row>
    <row r="112" spans="1:39" ht="17.399999999999999" x14ac:dyDescent="0.3">
      <c r="A112" s="210">
        <v>12</v>
      </c>
      <c r="B112" s="170" t="s">
        <v>181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0</v>
      </c>
      <c r="AL112" s="135">
        <f>'Нарххо 2024'!AL112</f>
        <v>0</v>
      </c>
      <c r="AM112" s="169">
        <f>'Нарххо 2024'!AM112</f>
        <v>85</v>
      </c>
    </row>
    <row r="113" spans="1:39" ht="17.399999999999999" x14ac:dyDescent="0.3">
      <c r="A113" s="210">
        <v>13</v>
      </c>
      <c r="B113" s="170" t="s">
        <v>182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0</v>
      </c>
      <c r="AL113" s="135">
        <f>'Нарххо 2024'!AL113</f>
        <v>0</v>
      </c>
      <c r="AM113" s="169">
        <f>'Нарххо 2024'!AM113</f>
        <v>5.333333333333333</v>
      </c>
    </row>
    <row r="114" spans="1:39" ht="17.399999999999999" x14ac:dyDescent="0.3">
      <c r="A114" s="209">
        <v>14</v>
      </c>
      <c r="B114" s="170" t="s">
        <v>183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0</v>
      </c>
      <c r="AL114" s="135">
        <f>'Нарххо 2024'!AL114</f>
        <v>0</v>
      </c>
      <c r="AM114" s="169">
        <f>'Нарххо 2024'!AM114</f>
        <v>11.333333333333334</v>
      </c>
    </row>
    <row r="115" spans="1:39" ht="17.399999999999999" x14ac:dyDescent="0.3">
      <c r="A115" s="210">
        <v>15</v>
      </c>
      <c r="B115" s="170" t="s">
        <v>184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0</v>
      </c>
      <c r="AL115" s="135">
        <f>'Нарххо 2024'!AL115</f>
        <v>0</v>
      </c>
      <c r="AM115" s="169">
        <f>'Нарххо 2024'!AM115</f>
        <v>11</v>
      </c>
    </row>
    <row r="116" spans="1:39" ht="17.399999999999999" x14ac:dyDescent="0.3">
      <c r="A116" s="210">
        <v>16</v>
      </c>
      <c r="B116" s="170" t="s">
        <v>185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0</v>
      </c>
      <c r="AL116" s="135">
        <f>'Нарххо 2024'!AL116</f>
        <v>0</v>
      </c>
      <c r="AM116" s="169">
        <f>'Нарххо 2024'!AM116</f>
        <v>50</v>
      </c>
    </row>
    <row r="117" spans="1:39" ht="17.399999999999999" x14ac:dyDescent="0.3">
      <c r="A117" s="209">
        <v>17</v>
      </c>
      <c r="B117" s="170" t="s">
        <v>186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0</v>
      </c>
      <c r="AL117" s="135">
        <f>'Нарххо 2024'!AL117</f>
        <v>0</v>
      </c>
      <c r="AM117" s="169">
        <f>'Нарххо 2024'!AM117</f>
        <v>50</v>
      </c>
    </row>
    <row r="118" spans="1:39" ht="17.399999999999999" x14ac:dyDescent="0.3">
      <c r="A118" s="210">
        <v>18</v>
      </c>
      <c r="B118" s="170" t="s">
        <v>187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0</v>
      </c>
      <c r="AL118" s="135">
        <f>'Нарххо 2024'!AL118</f>
        <v>0</v>
      </c>
      <c r="AM118" s="169">
        <f>'Нарххо 2024'!AM118</f>
        <v>4.8</v>
      </c>
    </row>
    <row r="119" spans="1:39" ht="17.399999999999999" x14ac:dyDescent="0.3">
      <c r="A119" s="210">
        <v>19</v>
      </c>
      <c r="B119" s="170" t="s">
        <v>188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0</v>
      </c>
      <c r="AL119" s="135">
        <f>'Нарххо 2024'!AL119</f>
        <v>0</v>
      </c>
      <c r="AM119" s="169">
        <f>'Нарххо 2024'!AM119</f>
        <v>4.2333333333333334</v>
      </c>
    </row>
    <row r="120" spans="1:39" ht="17.399999999999999" x14ac:dyDescent="0.3">
      <c r="A120" s="209">
        <v>20</v>
      </c>
      <c r="B120" s="170" t="s">
        <v>189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0</v>
      </c>
      <c r="AL120" s="135">
        <f>'Нарххо 2024'!AL120</f>
        <v>0</v>
      </c>
      <c r="AM120" s="169">
        <f>'Нарххо 2024'!AM120</f>
        <v>3.0666666666666664</v>
      </c>
    </row>
    <row r="121" spans="1:39" ht="17.399999999999999" x14ac:dyDescent="0.3">
      <c r="A121" s="210">
        <v>21</v>
      </c>
      <c r="B121" s="170" t="s">
        <v>190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0</v>
      </c>
      <c r="AL121" s="135">
        <f>'Нарххо 2024'!AL121</f>
        <v>0</v>
      </c>
      <c r="AM121" s="169">
        <f>'Нарххо 2024'!AM121</f>
        <v>25</v>
      </c>
    </row>
    <row r="122" spans="1:39" ht="17.399999999999999" x14ac:dyDescent="0.3">
      <c r="A122" s="210">
        <v>22</v>
      </c>
      <c r="B122" s="170" t="s">
        <v>191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0</v>
      </c>
      <c r="AL122" s="135">
        <f>'Нарххо 2024'!AL122</f>
        <v>0</v>
      </c>
      <c r="AM122" s="169">
        <f>'Нарххо 2024'!AM122</f>
        <v>20</v>
      </c>
    </row>
    <row r="123" spans="1:39" ht="17.399999999999999" x14ac:dyDescent="0.3">
      <c r="A123" s="209">
        <v>23</v>
      </c>
      <c r="B123" s="170" t="s">
        <v>192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0</v>
      </c>
      <c r="AL123" s="135">
        <f>'Нарххо 2024'!AL123</f>
        <v>0</v>
      </c>
      <c r="AM123" s="169">
        <f>'Нарххо 2024'!AM123</f>
        <v>17</v>
      </c>
    </row>
    <row r="124" spans="1:39" ht="34.799999999999997" x14ac:dyDescent="0.3">
      <c r="A124" s="210">
        <v>24</v>
      </c>
      <c r="B124" s="188" t="s">
        <v>193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0</v>
      </c>
      <c r="AL124" s="135">
        <f>'Нарххо 2024'!AL124</f>
        <v>0</v>
      </c>
      <c r="AM124" s="169">
        <f>'Нарххо 2024'!AM124</f>
        <v>4</v>
      </c>
    </row>
    <row r="125" spans="1:39" ht="34.799999999999997" x14ac:dyDescent="0.3">
      <c r="A125" s="210">
        <v>25</v>
      </c>
      <c r="B125" s="188" t="s">
        <v>194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0</v>
      </c>
      <c r="AL125" s="135">
        <f>'Нарххо 2024'!AL125</f>
        <v>0</v>
      </c>
      <c r="AM125" s="169">
        <f>'Нарххо 2024'!AM125</f>
        <v>2.5</v>
      </c>
    </row>
    <row r="126" spans="1:39" ht="17.399999999999999" x14ac:dyDescent="0.3">
      <c r="A126" s="209">
        <v>26</v>
      </c>
      <c r="B126" s="170" t="s">
        <v>195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0</v>
      </c>
      <c r="AL126" s="135">
        <f>'Нарххо 2024'!AL126</f>
        <v>0</v>
      </c>
      <c r="AM126" s="169">
        <f>'Нарххо 2024'!AM126</f>
        <v>30</v>
      </c>
    </row>
    <row r="127" spans="1:39" ht="17.399999999999999" x14ac:dyDescent="0.3">
      <c r="A127" s="210">
        <v>27</v>
      </c>
      <c r="B127" s="170" t="s">
        <v>196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0</v>
      </c>
      <c r="AL127" s="135">
        <f>'Нарххо 2024'!AL127</f>
        <v>0</v>
      </c>
      <c r="AM127" s="169">
        <f>'Нарххо 2024'!AM127</f>
        <v>5.5</v>
      </c>
    </row>
    <row r="128" spans="1:39" ht="17.399999999999999" x14ac:dyDescent="0.3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0</v>
      </c>
      <c r="AL128" s="135">
        <f>'Нарххо 2024'!AL128</f>
        <v>0</v>
      </c>
      <c r="AM128" s="169">
        <f>'Нарххо 2024'!AM128</f>
        <v>9.8333333333333339</v>
      </c>
    </row>
    <row r="129" spans="1:39" ht="17.399999999999999" x14ac:dyDescent="0.3">
      <c r="A129" s="209">
        <v>29</v>
      </c>
      <c r="B129" s="170" t="s">
        <v>197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0</v>
      </c>
      <c r="AL129" s="135">
        <f>'Нарххо 2024'!AL129</f>
        <v>0</v>
      </c>
      <c r="AM129" s="169">
        <f>'Нарххо 2024'!AM129</f>
        <v>10.4</v>
      </c>
    </row>
    <row r="130" spans="1:39" ht="34.799999999999997" x14ac:dyDescent="0.3">
      <c r="A130" s="211"/>
      <c r="B130" s="189" t="s">
        <v>198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</row>
    <row r="131" spans="1:39" ht="17.399999999999999" x14ac:dyDescent="0.3">
      <c r="A131" s="211"/>
      <c r="B131" s="190" t="s">
        <v>199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0</v>
      </c>
      <c r="AL131" s="135">
        <f>'Нарххо 2024'!AL131</f>
        <v>0</v>
      </c>
      <c r="AM131" s="169">
        <f>'Нарххо 2024'!AM131</f>
        <v>10.746666666666664</v>
      </c>
    </row>
    <row r="132" spans="1:39" x14ac:dyDescent="0.35">
      <c r="A132" s="212"/>
      <c r="B132" s="191" t="s">
        <v>200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0</v>
      </c>
      <c r="AL132" s="135">
        <f>'Нарххо 2024'!AL132</f>
        <v>0</v>
      </c>
      <c r="AM132" s="169">
        <f>'Нарххо 2024'!AM132</f>
        <v>10.793333333333335</v>
      </c>
    </row>
    <row r="133" spans="1:39" ht="17.399999999999999" x14ac:dyDescent="0.3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</row>
    <row r="134" spans="1:39" ht="17.399999999999999" x14ac:dyDescent="0.3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</row>
    <row r="135" spans="1:39" x14ac:dyDescent="0.35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</row>
    <row r="136" spans="1:39" ht="17.399999999999999" x14ac:dyDescent="0.3">
      <c r="A136" s="256" t="s">
        <v>202</v>
      </c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</row>
    <row r="137" spans="1:39" x14ac:dyDescent="0.35">
      <c r="A137" s="217"/>
      <c r="B137" s="197"/>
      <c r="C137" s="253" t="s">
        <v>31</v>
      </c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5"/>
    </row>
    <row r="138" spans="1:39" ht="18.75" customHeight="1" x14ac:dyDescent="0.35">
      <c r="A138" s="218"/>
      <c r="B138" s="198"/>
      <c r="C138" s="247" t="s">
        <v>140</v>
      </c>
      <c r="D138" s="248"/>
      <c r="E138" s="248"/>
      <c r="F138" s="250"/>
      <c r="G138" s="245" t="s">
        <v>223</v>
      </c>
      <c r="H138" s="243" t="s">
        <v>140</v>
      </c>
      <c r="I138" s="244"/>
      <c r="J138" s="244"/>
      <c r="K138" s="249"/>
      <c r="L138" s="245" t="s">
        <v>223</v>
      </c>
      <c r="M138" s="243" t="s">
        <v>140</v>
      </c>
      <c r="N138" s="244"/>
      <c r="O138" s="244"/>
      <c r="P138" s="249"/>
      <c r="Q138" s="245" t="s">
        <v>223</v>
      </c>
      <c r="R138" s="243" t="s">
        <v>140</v>
      </c>
      <c r="S138" s="244"/>
      <c r="T138" s="244"/>
      <c r="U138" s="244"/>
      <c r="V138" s="249"/>
      <c r="W138" s="245" t="s">
        <v>223</v>
      </c>
      <c r="X138" s="243" t="s">
        <v>140</v>
      </c>
      <c r="Y138" s="244"/>
      <c r="Z138" s="244"/>
      <c r="AA138" s="244"/>
      <c r="AB138" s="245" t="s">
        <v>223</v>
      </c>
      <c r="AC138" s="243" t="s">
        <v>140</v>
      </c>
      <c r="AD138" s="244"/>
      <c r="AE138" s="244"/>
      <c r="AF138" s="244"/>
      <c r="AG138" s="245" t="s">
        <v>223</v>
      </c>
      <c r="AH138" s="243" t="s">
        <v>140</v>
      </c>
      <c r="AI138" s="244"/>
      <c r="AJ138" s="244"/>
      <c r="AK138" s="244"/>
      <c r="AL138" s="244"/>
      <c r="AM138" s="245" t="s">
        <v>223</v>
      </c>
    </row>
    <row r="139" spans="1:39" ht="18.75" customHeight="1" x14ac:dyDescent="0.35">
      <c r="A139" s="208"/>
      <c r="B139" s="199"/>
      <c r="C139" s="138" t="s">
        <v>136</v>
      </c>
      <c r="D139" s="138" t="s">
        <v>137</v>
      </c>
      <c r="E139" s="138" t="s">
        <v>138</v>
      </c>
      <c r="F139" s="138" t="s">
        <v>139</v>
      </c>
      <c r="G139" s="246"/>
      <c r="H139" s="138" t="s">
        <v>142</v>
      </c>
      <c r="I139" s="138" t="s">
        <v>143</v>
      </c>
      <c r="J139" s="138" t="s">
        <v>144</v>
      </c>
      <c r="K139" s="138" t="s">
        <v>145</v>
      </c>
      <c r="L139" s="246"/>
      <c r="M139" s="138" t="s">
        <v>146</v>
      </c>
      <c r="N139" s="138" t="s">
        <v>147</v>
      </c>
      <c r="O139" s="138" t="s">
        <v>148</v>
      </c>
      <c r="P139" s="138" t="s">
        <v>149</v>
      </c>
      <c r="Q139" s="246"/>
      <c r="R139" s="138" t="s">
        <v>150</v>
      </c>
      <c r="S139" s="138" t="s">
        <v>151</v>
      </c>
      <c r="T139" s="138" t="s">
        <v>152</v>
      </c>
      <c r="U139" s="138" t="s">
        <v>153</v>
      </c>
      <c r="V139" s="138" t="s">
        <v>154</v>
      </c>
      <c r="W139" s="246"/>
      <c r="X139" s="138" t="s">
        <v>161</v>
      </c>
      <c r="Y139" s="138" t="s">
        <v>162</v>
      </c>
      <c r="Z139" s="225" t="str">
        <f>'Нарххо 2024'!Z139</f>
        <v>20.05</v>
      </c>
      <c r="AA139" s="225" t="str">
        <f>'Нарххо 2024'!AA139</f>
        <v>27.05</v>
      </c>
      <c r="AB139" s="246"/>
      <c r="AC139" s="138" t="s">
        <v>285</v>
      </c>
      <c r="AD139" s="138" t="s">
        <v>286</v>
      </c>
      <c r="AE139" s="225" t="str">
        <f>'Нарххо 2024'!AE139</f>
        <v>18.06</v>
      </c>
      <c r="AF139" s="225" t="str">
        <f>'Нарххо 2024'!AF139</f>
        <v>24.06</v>
      </c>
      <c r="AG139" s="246"/>
      <c r="AH139" s="138" t="s">
        <v>288</v>
      </c>
      <c r="AI139" s="138" t="s">
        <v>289</v>
      </c>
      <c r="AJ139" s="138" t="s">
        <v>290</v>
      </c>
      <c r="AK139" s="138" t="s">
        <v>291</v>
      </c>
      <c r="AL139" s="138" t="s">
        <v>292</v>
      </c>
      <c r="AM139" s="246"/>
    </row>
    <row r="140" spans="1:39" ht="17.399999999999999" x14ac:dyDescent="0.3">
      <c r="A140" s="251">
        <v>1</v>
      </c>
      <c r="B140" s="191" t="s">
        <v>170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</row>
    <row r="141" spans="1:39" ht="17.399999999999999" x14ac:dyDescent="0.3">
      <c r="A141" s="252"/>
      <c r="B141" s="191" t="s">
        <v>171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0</v>
      </c>
      <c r="AL141" s="135">
        <f>'Нарххо 2024'!AL141</f>
        <v>0</v>
      </c>
      <c r="AM141" s="169">
        <f>'Нарххо 2024'!AM141</f>
        <v>5.8</v>
      </c>
    </row>
    <row r="142" spans="1:39" ht="17.399999999999999" x14ac:dyDescent="0.3">
      <c r="A142" s="209">
        <v>2</v>
      </c>
      <c r="B142" s="170" t="s">
        <v>169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0</v>
      </c>
      <c r="AL142" s="135">
        <f>'Нарххо 2024'!AL142</f>
        <v>0</v>
      </c>
      <c r="AM142" s="169">
        <f>'Нарххо 2024'!AM142</f>
        <v>5.5</v>
      </c>
    </row>
    <row r="143" spans="1:39" ht="17.399999999999999" x14ac:dyDescent="0.3">
      <c r="A143" s="251">
        <v>3</v>
      </c>
      <c r="B143" s="170" t="s">
        <v>221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</row>
    <row r="144" spans="1:39" ht="17.399999999999999" x14ac:dyDescent="0.3">
      <c r="A144" s="252"/>
      <c r="B144" s="170" t="s">
        <v>172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0</v>
      </c>
      <c r="AL144" s="135">
        <f>'Нарххо 2024'!AL144</f>
        <v>0</v>
      </c>
      <c r="AM144" s="169">
        <f>'Нарххо 2024'!AM144</f>
        <v>2.2200000000000002</v>
      </c>
    </row>
    <row r="145" spans="1:39" ht="17.399999999999999" x14ac:dyDescent="0.3">
      <c r="A145" s="210">
        <v>4</v>
      </c>
      <c r="B145" s="170" t="s">
        <v>173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0</v>
      </c>
      <c r="AL145" s="135">
        <f>'Нарххо 2024'!AL145</f>
        <v>0</v>
      </c>
      <c r="AM145" s="169">
        <f>'Нарххо 2024'!AM145</f>
        <v>3.4599999999999995</v>
      </c>
    </row>
    <row r="146" spans="1:39" ht="17.399999999999999" x14ac:dyDescent="0.3">
      <c r="A146" s="209">
        <v>5</v>
      </c>
      <c r="B146" s="170" t="s">
        <v>174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0</v>
      </c>
      <c r="AL146" s="135">
        <f>'Нарххо 2024'!AL146</f>
        <v>0</v>
      </c>
      <c r="AM146" s="169">
        <f>'Нарххо 2024'!AM146</f>
        <v>6</v>
      </c>
    </row>
    <row r="147" spans="1:39" ht="17.399999999999999" x14ac:dyDescent="0.3">
      <c r="A147" s="210">
        <v>6</v>
      </c>
      <c r="B147" s="170" t="s">
        <v>175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0</v>
      </c>
      <c r="AL147" s="135">
        <f>'Нарххо 2024'!AL147</f>
        <v>0</v>
      </c>
      <c r="AM147" s="169">
        <f>'Нарххо 2024'!AM147</f>
        <v>6</v>
      </c>
    </row>
    <row r="148" spans="1:39" ht="17.399999999999999" x14ac:dyDescent="0.3">
      <c r="A148" s="210">
        <v>7</v>
      </c>
      <c r="B148" s="170" t="s">
        <v>176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0</v>
      </c>
      <c r="AL148" s="135">
        <f>'Нарххо 2024'!AL148</f>
        <v>0</v>
      </c>
      <c r="AM148" s="169">
        <f>'Нарххо 2024'!AM148</f>
        <v>18</v>
      </c>
    </row>
    <row r="149" spans="1:39" ht="17.399999999999999" x14ac:dyDescent="0.3">
      <c r="A149" s="209">
        <v>8</v>
      </c>
      <c r="B149" s="170" t="s">
        <v>177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0</v>
      </c>
      <c r="AL149" s="135">
        <f>'Нарххо 2024'!AL149</f>
        <v>0</v>
      </c>
      <c r="AM149" s="169">
        <f>'Нарххо 2024'!AM149</f>
        <v>18.5</v>
      </c>
    </row>
    <row r="150" spans="1:39" ht="17.399999999999999" x14ac:dyDescent="0.3">
      <c r="A150" s="210">
        <v>9</v>
      </c>
      <c r="B150" s="170" t="s">
        <v>178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0</v>
      </c>
      <c r="AL150" s="135">
        <f>'Нарххо 2024'!AL150</f>
        <v>0</v>
      </c>
      <c r="AM150" s="169">
        <f>'Нарххо 2024'!AM150</f>
        <v>16.54</v>
      </c>
    </row>
    <row r="151" spans="1:39" ht="17.399999999999999" x14ac:dyDescent="0.3">
      <c r="A151" s="210">
        <v>10</v>
      </c>
      <c r="B151" s="170" t="s">
        <v>179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0</v>
      </c>
      <c r="AL151" s="135">
        <f>'Нарххо 2024'!AL151</f>
        <v>0</v>
      </c>
      <c r="AM151" s="169">
        <f>'Нарххо 2024'!AM151</f>
        <v>18.5</v>
      </c>
    </row>
    <row r="152" spans="1:39" ht="17.399999999999999" x14ac:dyDescent="0.3">
      <c r="A152" s="209">
        <v>11</v>
      </c>
      <c r="B152" s="170" t="s">
        <v>180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0</v>
      </c>
      <c r="AL152" s="135">
        <f>'Нарххо 2024'!AL152</f>
        <v>0</v>
      </c>
      <c r="AM152" s="169">
        <f>'Нарххо 2024'!AM152</f>
        <v>70</v>
      </c>
    </row>
    <row r="153" spans="1:39" ht="17.399999999999999" x14ac:dyDescent="0.3">
      <c r="A153" s="210">
        <v>12</v>
      </c>
      <c r="B153" s="170" t="s">
        <v>181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0</v>
      </c>
      <c r="AL153" s="135">
        <f>'Нарххо 2024'!AL153</f>
        <v>0</v>
      </c>
      <c r="AM153" s="169">
        <f>'Нарххо 2024'!AM153</f>
        <v>75</v>
      </c>
    </row>
    <row r="154" spans="1:39" ht="17.399999999999999" x14ac:dyDescent="0.3">
      <c r="A154" s="210">
        <v>13</v>
      </c>
      <c r="B154" s="170" t="s">
        <v>182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0</v>
      </c>
      <c r="AL154" s="135">
        <f>'Нарххо 2024'!AL154</f>
        <v>0</v>
      </c>
      <c r="AM154" s="169">
        <f>'Нарххо 2024'!AM154</f>
        <v>6</v>
      </c>
    </row>
    <row r="155" spans="1:39" ht="17.399999999999999" x14ac:dyDescent="0.3">
      <c r="A155" s="209">
        <v>14</v>
      </c>
      <c r="B155" s="170" t="s">
        <v>183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0</v>
      </c>
      <c r="AL155" s="135">
        <f>'Нарххо 2024'!AL155</f>
        <v>0</v>
      </c>
      <c r="AM155" s="169">
        <f>'Нарххо 2024'!AM155</f>
        <v>10</v>
      </c>
    </row>
    <row r="156" spans="1:39" ht="17.399999999999999" x14ac:dyDescent="0.3">
      <c r="A156" s="210">
        <v>15</v>
      </c>
      <c r="B156" s="170" t="s">
        <v>184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0</v>
      </c>
      <c r="AL156" s="135">
        <f>'Нарххо 2024'!AL156</f>
        <v>0</v>
      </c>
      <c r="AM156" s="169">
        <f>'Нарххо 2024'!AM156</f>
        <v>12.5</v>
      </c>
    </row>
    <row r="157" spans="1:39" ht="17.399999999999999" x14ac:dyDescent="0.3">
      <c r="A157" s="210">
        <v>16</v>
      </c>
      <c r="B157" s="170" t="s">
        <v>185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0</v>
      </c>
      <c r="AL157" s="135">
        <f>'Нарххо 2024'!AL157</f>
        <v>0</v>
      </c>
      <c r="AM157" s="169">
        <f>'Нарххо 2024'!AM157</f>
        <v>35</v>
      </c>
    </row>
    <row r="158" spans="1:39" ht="17.399999999999999" x14ac:dyDescent="0.3">
      <c r="A158" s="209">
        <v>17</v>
      </c>
      <c r="B158" s="170" t="s">
        <v>186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0</v>
      </c>
      <c r="AL158" s="135">
        <f>'Нарххо 2024'!AL158</f>
        <v>0</v>
      </c>
      <c r="AM158" s="169">
        <f>'Нарххо 2024'!AM158</f>
        <v>45</v>
      </c>
    </row>
    <row r="159" spans="1:39" ht="17.399999999999999" x14ac:dyDescent="0.3">
      <c r="A159" s="210">
        <v>18</v>
      </c>
      <c r="B159" s="170" t="s">
        <v>187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0</v>
      </c>
      <c r="AL159" s="135">
        <f>'Нарххо 2024'!AL159</f>
        <v>0</v>
      </c>
      <c r="AM159" s="169">
        <f>'Нарххо 2024'!AM159</f>
        <v>6.2</v>
      </c>
    </row>
    <row r="160" spans="1:39" ht="17.399999999999999" x14ac:dyDescent="0.3">
      <c r="A160" s="210">
        <v>19</v>
      </c>
      <c r="B160" s="170" t="s">
        <v>188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0</v>
      </c>
      <c r="AL160" s="135">
        <f>'Нарххо 2024'!AL160</f>
        <v>0</v>
      </c>
      <c r="AM160" s="169">
        <f>'Нарххо 2024'!AM160</f>
        <v>4.8</v>
      </c>
    </row>
    <row r="161" spans="1:39" ht="17.399999999999999" x14ac:dyDescent="0.3">
      <c r="A161" s="209">
        <v>20</v>
      </c>
      <c r="B161" s="170" t="s">
        <v>189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0</v>
      </c>
      <c r="AL161" s="135">
        <f>'Нарххо 2024'!AL161</f>
        <v>0</v>
      </c>
      <c r="AM161" s="169">
        <f>'Нарххо 2024'!AM161</f>
        <v>5</v>
      </c>
    </row>
    <row r="162" spans="1:39" ht="17.399999999999999" x14ac:dyDescent="0.3">
      <c r="A162" s="210">
        <v>21</v>
      </c>
      <c r="B162" s="170" t="s">
        <v>190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0</v>
      </c>
      <c r="AL162" s="135">
        <f>'Нарххо 2024'!AL162</f>
        <v>0</v>
      </c>
      <c r="AM162" s="169">
        <f>'Нарххо 2024'!AM162</f>
        <v>18</v>
      </c>
    </row>
    <row r="163" spans="1:39" ht="17.399999999999999" x14ac:dyDescent="0.3">
      <c r="A163" s="210">
        <v>22</v>
      </c>
      <c r="B163" s="170" t="s">
        <v>191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0</v>
      </c>
      <c r="AL163" s="135">
        <f>'Нарххо 2024'!AL163</f>
        <v>0</v>
      </c>
      <c r="AM163" s="169">
        <f>'Нарххо 2024'!AM163</f>
        <v>16.8</v>
      </c>
    </row>
    <row r="164" spans="1:39" ht="17.399999999999999" x14ac:dyDescent="0.3">
      <c r="A164" s="209">
        <v>23</v>
      </c>
      <c r="B164" s="170" t="s">
        <v>192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0</v>
      </c>
      <c r="AL164" s="135">
        <f>'Нарххо 2024'!AL164</f>
        <v>0</v>
      </c>
      <c r="AM164" s="169">
        <f>'Нарххо 2024'!AM164</f>
        <v>16</v>
      </c>
    </row>
    <row r="165" spans="1:39" ht="34.799999999999997" x14ac:dyDescent="0.3">
      <c r="A165" s="210">
        <v>24</v>
      </c>
      <c r="B165" s="188" t="s">
        <v>193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0</v>
      </c>
      <c r="AL165" s="135">
        <f>'Нарххо 2024'!AL165</f>
        <v>0</v>
      </c>
      <c r="AM165" s="169">
        <f>'Нарххо 2024'!AM165</f>
        <v>4.2</v>
      </c>
    </row>
    <row r="166" spans="1:39" ht="34.799999999999997" x14ac:dyDescent="0.3">
      <c r="A166" s="210">
        <v>25</v>
      </c>
      <c r="B166" s="188" t="s">
        <v>194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0</v>
      </c>
      <c r="AL166" s="135">
        <f>'Нарххо 2024'!AL166</f>
        <v>0</v>
      </c>
      <c r="AM166" s="169">
        <f>'Нарххо 2024'!AM166</f>
        <v>3.7999999999999994</v>
      </c>
    </row>
    <row r="167" spans="1:39" ht="17.399999999999999" x14ac:dyDescent="0.3">
      <c r="A167" s="209">
        <v>26</v>
      </c>
      <c r="B167" s="170" t="s">
        <v>195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0</v>
      </c>
      <c r="AL167" s="135">
        <f>'Нарххо 2024'!AL167</f>
        <v>0</v>
      </c>
      <c r="AM167" s="169">
        <f>'Нарххо 2024'!AM167</f>
        <v>30</v>
      </c>
    </row>
    <row r="168" spans="1:39" ht="17.399999999999999" x14ac:dyDescent="0.3">
      <c r="A168" s="210">
        <v>27</v>
      </c>
      <c r="B168" s="170" t="s">
        <v>196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0</v>
      </c>
      <c r="AL168" s="135">
        <f>'Нарххо 2024'!AL168</f>
        <v>0</v>
      </c>
      <c r="AM168" s="169">
        <f>'Нарххо 2024'!AM168</f>
        <v>6.8</v>
      </c>
    </row>
    <row r="169" spans="1:39" ht="17.399999999999999" x14ac:dyDescent="0.3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0</v>
      </c>
      <c r="AL169" s="135">
        <f>'Нарххо 2024'!AL169</f>
        <v>0</v>
      </c>
      <c r="AM169" s="169">
        <f>'Нарххо 2024'!AM169</f>
        <v>10.800000000000002</v>
      </c>
    </row>
    <row r="170" spans="1:39" ht="17.399999999999999" x14ac:dyDescent="0.3">
      <c r="A170" s="209">
        <v>29</v>
      </c>
      <c r="B170" s="170" t="s">
        <v>197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0</v>
      </c>
      <c r="AL170" s="135">
        <f>'Нарххо 2024'!AL170</f>
        <v>0</v>
      </c>
      <c r="AM170" s="169">
        <f>'Нарххо 2024'!AM170</f>
        <v>11.800000000000002</v>
      </c>
    </row>
    <row r="171" spans="1:39" ht="34.799999999999997" x14ac:dyDescent="0.3">
      <c r="A171" s="211"/>
      <c r="B171" s="189" t="s">
        <v>198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</row>
    <row r="172" spans="1:39" ht="17.399999999999999" x14ac:dyDescent="0.3">
      <c r="A172" s="211"/>
      <c r="B172" s="190" t="s">
        <v>199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0</v>
      </c>
      <c r="AL172" s="135">
        <f>'Нарххо 2024'!AL172</f>
        <v>0</v>
      </c>
      <c r="AM172" s="169">
        <f>'Нарххо 2024'!AM172</f>
        <v>10.979999999999999</v>
      </c>
    </row>
    <row r="173" spans="1:39" x14ac:dyDescent="0.35">
      <c r="A173" s="212"/>
      <c r="B173" s="191" t="s">
        <v>200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0</v>
      </c>
      <c r="AL173" s="135">
        <f>'Нарххо 2024'!AL173</f>
        <v>0</v>
      </c>
      <c r="AM173" s="169">
        <f>'Нарххо 2024'!AM173</f>
        <v>11.1</v>
      </c>
    </row>
    <row r="174" spans="1:39" x14ac:dyDescent="0.35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</row>
    <row r="175" spans="1:39" ht="17.399999999999999" x14ac:dyDescent="0.3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</row>
    <row r="176" spans="1:39" x14ac:dyDescent="0.35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</row>
    <row r="177" spans="1:39" x14ac:dyDescent="0.35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</row>
    <row r="178" spans="1:39" ht="17.399999999999999" x14ac:dyDescent="0.3">
      <c r="A178" s="256" t="s">
        <v>202</v>
      </c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</row>
    <row r="179" spans="1:39" x14ac:dyDescent="0.35">
      <c r="A179" s="217"/>
      <c r="B179" s="197"/>
      <c r="C179" s="253" t="s">
        <v>205</v>
      </c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5"/>
    </row>
    <row r="180" spans="1:39" ht="18.75" customHeight="1" x14ac:dyDescent="0.35">
      <c r="A180" s="218"/>
      <c r="B180" s="198"/>
      <c r="C180" s="247" t="s">
        <v>140</v>
      </c>
      <c r="D180" s="248"/>
      <c r="E180" s="248"/>
      <c r="F180" s="250"/>
      <c r="G180" s="245" t="s">
        <v>223</v>
      </c>
      <c r="H180" s="243" t="s">
        <v>140</v>
      </c>
      <c r="I180" s="244"/>
      <c r="J180" s="244"/>
      <c r="K180" s="249"/>
      <c r="L180" s="245" t="s">
        <v>223</v>
      </c>
      <c r="M180" s="243" t="s">
        <v>140</v>
      </c>
      <c r="N180" s="244"/>
      <c r="O180" s="244"/>
      <c r="P180" s="249"/>
      <c r="Q180" s="245" t="s">
        <v>223</v>
      </c>
      <c r="R180" s="243" t="s">
        <v>140</v>
      </c>
      <c r="S180" s="244"/>
      <c r="T180" s="244"/>
      <c r="U180" s="244"/>
      <c r="V180" s="249"/>
      <c r="W180" s="245" t="s">
        <v>223</v>
      </c>
      <c r="X180" s="243" t="s">
        <v>140</v>
      </c>
      <c r="Y180" s="244"/>
      <c r="Z180" s="244"/>
      <c r="AA180" s="244"/>
      <c r="AB180" s="245" t="s">
        <v>223</v>
      </c>
      <c r="AC180" s="243" t="s">
        <v>140</v>
      </c>
      <c r="AD180" s="244"/>
      <c r="AE180" s="244"/>
      <c r="AF180" s="244"/>
      <c r="AG180" s="245" t="s">
        <v>223</v>
      </c>
      <c r="AH180" s="243" t="s">
        <v>140</v>
      </c>
      <c r="AI180" s="244"/>
      <c r="AJ180" s="244"/>
      <c r="AK180" s="244"/>
      <c r="AL180" s="244"/>
      <c r="AM180" s="245" t="s">
        <v>223</v>
      </c>
    </row>
    <row r="181" spans="1:39" ht="18.75" customHeight="1" x14ac:dyDescent="0.35">
      <c r="A181" s="208"/>
      <c r="B181" s="199"/>
      <c r="C181" s="138" t="s">
        <v>136</v>
      </c>
      <c r="D181" s="138" t="s">
        <v>137</v>
      </c>
      <c r="E181" s="138" t="s">
        <v>138</v>
      </c>
      <c r="F181" s="138" t="s">
        <v>139</v>
      </c>
      <c r="G181" s="246"/>
      <c r="H181" s="138" t="s">
        <v>142</v>
      </c>
      <c r="I181" s="138" t="s">
        <v>143</v>
      </c>
      <c r="J181" s="138" t="s">
        <v>144</v>
      </c>
      <c r="K181" s="138" t="s">
        <v>145</v>
      </c>
      <c r="L181" s="246"/>
      <c r="M181" s="138" t="s">
        <v>146</v>
      </c>
      <c r="N181" s="138" t="s">
        <v>147</v>
      </c>
      <c r="O181" s="138" t="s">
        <v>148</v>
      </c>
      <c r="P181" s="138" t="s">
        <v>149</v>
      </c>
      <c r="Q181" s="246"/>
      <c r="R181" s="138" t="s">
        <v>150</v>
      </c>
      <c r="S181" s="138" t="s">
        <v>151</v>
      </c>
      <c r="T181" s="138" t="s">
        <v>152</v>
      </c>
      <c r="U181" s="138" t="s">
        <v>153</v>
      </c>
      <c r="V181" s="138" t="s">
        <v>154</v>
      </c>
      <c r="W181" s="246"/>
      <c r="X181" s="138" t="s">
        <v>161</v>
      </c>
      <c r="Y181" s="138" t="s">
        <v>162</v>
      </c>
      <c r="Z181" s="225" t="str">
        <f>'Нарххо 2024'!Z181</f>
        <v>20.05</v>
      </c>
      <c r="AA181" s="225" t="str">
        <f>'Нарххо 2024'!AA181</f>
        <v>27.05</v>
      </c>
      <c r="AB181" s="246"/>
      <c r="AC181" s="138" t="s">
        <v>285</v>
      </c>
      <c r="AD181" s="138" t="s">
        <v>286</v>
      </c>
      <c r="AE181" s="225" t="str">
        <f>'Нарххо 2024'!AE181</f>
        <v>18.06</v>
      </c>
      <c r="AF181" s="225" t="str">
        <f>'Нарххо 2024'!AF181</f>
        <v>24.06</v>
      </c>
      <c r="AG181" s="246"/>
      <c r="AH181" s="138" t="s">
        <v>288</v>
      </c>
      <c r="AI181" s="138" t="s">
        <v>289</v>
      </c>
      <c r="AJ181" s="138" t="s">
        <v>290</v>
      </c>
      <c r="AK181" s="138" t="s">
        <v>291</v>
      </c>
      <c r="AL181" s="138" t="s">
        <v>292</v>
      </c>
      <c r="AM181" s="246"/>
    </row>
    <row r="182" spans="1:39" ht="17.399999999999999" x14ac:dyDescent="0.3">
      <c r="A182" s="251">
        <v>1</v>
      </c>
      <c r="B182" s="191" t="s">
        <v>170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</row>
    <row r="183" spans="1:39" ht="17.399999999999999" x14ac:dyDescent="0.3">
      <c r="A183" s="252"/>
      <c r="B183" s="191" t="s">
        <v>171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0</v>
      </c>
      <c r="AL183" s="135">
        <f>'Нарххо 2024'!AL183</f>
        <v>0</v>
      </c>
      <c r="AM183" s="169">
        <f>'Нарххо 2024'!AM183</f>
        <v>4.166666666666667</v>
      </c>
    </row>
    <row r="184" spans="1:39" ht="17.399999999999999" x14ac:dyDescent="0.3">
      <c r="A184" s="209">
        <v>2</v>
      </c>
      <c r="B184" s="170" t="s">
        <v>169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0</v>
      </c>
      <c r="AL184" s="135">
        <f>'Нарххо 2024'!AL184</f>
        <v>0</v>
      </c>
      <c r="AM184" s="169">
        <f>'Нарххо 2024'!AM184</f>
        <v>3.5</v>
      </c>
    </row>
    <row r="185" spans="1:39" ht="17.399999999999999" x14ac:dyDescent="0.3">
      <c r="A185" s="251">
        <v>3</v>
      </c>
      <c r="B185" s="170" t="s">
        <v>221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</row>
    <row r="186" spans="1:39" ht="17.399999999999999" x14ac:dyDescent="0.3">
      <c r="A186" s="252"/>
      <c r="B186" s="170" t="s">
        <v>172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0</v>
      </c>
      <c r="AL186" s="135">
        <f>'Нарххо 2024'!AL186</f>
        <v>0</v>
      </c>
      <c r="AM186" s="169">
        <f>'Нарххо 2024'!AM186</f>
        <v>2.1999999999999997</v>
      </c>
    </row>
    <row r="187" spans="1:39" ht="17.399999999999999" x14ac:dyDescent="0.3">
      <c r="A187" s="210">
        <v>4</v>
      </c>
      <c r="B187" s="170" t="s">
        <v>173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0</v>
      </c>
      <c r="AL187" s="135">
        <f>'Нарххо 2024'!AL187</f>
        <v>0</v>
      </c>
      <c r="AM187" s="169">
        <f>'Нарххо 2024'!AM187</f>
        <v>3.5633333333333339</v>
      </c>
    </row>
    <row r="188" spans="1:39" ht="17.399999999999999" x14ac:dyDescent="0.3">
      <c r="A188" s="209">
        <v>5</v>
      </c>
      <c r="B188" s="170" t="s">
        <v>174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0</v>
      </c>
      <c r="AL188" s="135">
        <f>'Нарххо 2024'!AL188</f>
        <v>0</v>
      </c>
      <c r="AM188" s="169">
        <f>'Нарххо 2024'!AM188</f>
        <v>4.8999999999999995</v>
      </c>
    </row>
    <row r="189" spans="1:39" ht="17.399999999999999" x14ac:dyDescent="0.3">
      <c r="A189" s="210">
        <v>6</v>
      </c>
      <c r="B189" s="170" t="s">
        <v>175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0</v>
      </c>
      <c r="AL189" s="135">
        <f>'Нарххо 2024'!AL189</f>
        <v>0</v>
      </c>
      <c r="AM189" s="169">
        <f>'Нарххо 2024'!AM189</f>
        <v>5.6333333333333329</v>
      </c>
    </row>
    <row r="190" spans="1:39" ht="17.399999999999999" x14ac:dyDescent="0.3">
      <c r="A190" s="210">
        <v>7</v>
      </c>
      <c r="B190" s="170" t="s">
        <v>176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0</v>
      </c>
      <c r="AL190" s="135">
        <f>'Нарххо 2024'!AL190</f>
        <v>0</v>
      </c>
      <c r="AM190" s="169">
        <f>'Нарххо 2024'!AM190</f>
        <v>8.4433333333333334</v>
      </c>
    </row>
    <row r="191" spans="1:39" ht="17.399999999999999" x14ac:dyDescent="0.3">
      <c r="A191" s="209">
        <v>8</v>
      </c>
      <c r="B191" s="170" t="s">
        <v>177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0</v>
      </c>
      <c r="AL191" s="135">
        <f>'Нарххо 2024'!AL191</f>
        <v>0</v>
      </c>
      <c r="AM191" s="169">
        <f>'Нарххо 2024'!AM191</f>
        <v>20.066666666666666</v>
      </c>
    </row>
    <row r="192" spans="1:39" ht="17.399999999999999" x14ac:dyDescent="0.3">
      <c r="A192" s="210">
        <v>9</v>
      </c>
      <c r="B192" s="170" t="s">
        <v>178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0</v>
      </c>
      <c r="AL192" s="135">
        <f>'Нарххо 2024'!AL192</f>
        <v>0</v>
      </c>
      <c r="AM192" s="169">
        <f>'Нарххо 2024'!AM192</f>
        <v>12.530000000000001</v>
      </c>
    </row>
    <row r="193" spans="1:39" ht="17.399999999999999" x14ac:dyDescent="0.3">
      <c r="A193" s="210">
        <v>10</v>
      </c>
      <c r="B193" s="170" t="s">
        <v>179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0</v>
      </c>
      <c r="AL193" s="135">
        <f>'Нарххо 2024'!AL193</f>
        <v>0</v>
      </c>
      <c r="AM193" s="169">
        <f>'Нарххо 2024'!AM193</f>
        <v>18.686666666666667</v>
      </c>
    </row>
    <row r="194" spans="1:39" ht="17.399999999999999" x14ac:dyDescent="0.3">
      <c r="A194" s="209">
        <v>11</v>
      </c>
      <c r="B194" s="170" t="s">
        <v>180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0</v>
      </c>
      <c r="AL194" s="135">
        <f>'Нарххо 2024'!AL194</f>
        <v>0</v>
      </c>
      <c r="AM194" s="169">
        <f>'Нарххо 2024'!AM194</f>
        <v>78.683333333333337</v>
      </c>
    </row>
    <row r="195" spans="1:39" ht="17.399999999999999" x14ac:dyDescent="0.3">
      <c r="A195" s="210">
        <v>12</v>
      </c>
      <c r="B195" s="170" t="s">
        <v>181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0</v>
      </c>
      <c r="AL195" s="135">
        <f>'Нарххо 2024'!AL195</f>
        <v>0</v>
      </c>
      <c r="AM195" s="169">
        <f>'Нарххо 2024'!AM195</f>
        <v>87.399999999999991</v>
      </c>
    </row>
    <row r="196" spans="1:39" ht="17.399999999999999" x14ac:dyDescent="0.3">
      <c r="A196" s="210">
        <v>13</v>
      </c>
      <c r="B196" s="170" t="s">
        <v>182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0</v>
      </c>
      <c r="AL196" s="135">
        <f>'Нарххо 2024'!AL196</f>
        <v>0</v>
      </c>
      <c r="AM196" s="169">
        <f>'Нарххо 2024'!AM196</f>
        <v>6</v>
      </c>
    </row>
    <row r="197" spans="1:39" ht="17.399999999999999" x14ac:dyDescent="0.3">
      <c r="A197" s="209">
        <v>14</v>
      </c>
      <c r="B197" s="170" t="s">
        <v>183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0</v>
      </c>
      <c r="AL197" s="135">
        <f>'Нарххо 2024'!AL197</f>
        <v>0</v>
      </c>
      <c r="AM197" s="169">
        <f>'Нарххо 2024'!AM197</f>
        <v>6.07</v>
      </c>
    </row>
    <row r="198" spans="1:39" ht="17.399999999999999" x14ac:dyDescent="0.3">
      <c r="A198" s="210">
        <v>15</v>
      </c>
      <c r="B198" s="170" t="s">
        <v>184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0</v>
      </c>
      <c r="AL198" s="135">
        <f>'Нарххо 2024'!AL198</f>
        <v>0</v>
      </c>
      <c r="AM198" s="169">
        <f>'Нарххо 2024'!AM198</f>
        <v>11.666666666666666</v>
      </c>
    </row>
    <row r="199" spans="1:39" ht="17.399999999999999" x14ac:dyDescent="0.3">
      <c r="A199" s="210">
        <v>16</v>
      </c>
      <c r="B199" s="170" t="s">
        <v>185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0</v>
      </c>
      <c r="AL199" s="135">
        <f>'Нарххо 2024'!AL199</f>
        <v>0</v>
      </c>
      <c r="AM199" s="169">
        <f>'Нарххо 2024'!AM199</f>
        <v>50.533333333333331</v>
      </c>
    </row>
    <row r="200" spans="1:39" ht="17.399999999999999" x14ac:dyDescent="0.3">
      <c r="A200" s="209">
        <v>17</v>
      </c>
      <c r="B200" s="170" t="s">
        <v>186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0</v>
      </c>
      <c r="AL200" s="135">
        <f>'Нарххо 2024'!AL200</f>
        <v>0</v>
      </c>
      <c r="AM200" s="169">
        <f>'Нарххо 2024'!AM200</f>
        <v>54.6</v>
      </c>
    </row>
    <row r="201" spans="1:39" ht="17.399999999999999" x14ac:dyDescent="0.3">
      <c r="A201" s="210">
        <v>18</v>
      </c>
      <c r="B201" s="170" t="s">
        <v>187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0</v>
      </c>
      <c r="AL201" s="135">
        <f>'Нарххо 2024'!AL201</f>
        <v>0</v>
      </c>
      <c r="AM201" s="169">
        <f>'Нарххо 2024'!AM201</f>
        <v>5.43</v>
      </c>
    </row>
    <row r="202" spans="1:39" ht="17.399999999999999" x14ac:dyDescent="0.3">
      <c r="A202" s="210">
        <v>19</v>
      </c>
      <c r="B202" s="170" t="s">
        <v>188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0</v>
      </c>
      <c r="AL202" s="135">
        <f>'Нарххо 2024'!AL202</f>
        <v>0</v>
      </c>
      <c r="AM202" s="169">
        <f>'Нарххо 2024'!AM202</f>
        <v>4.666666666666667</v>
      </c>
    </row>
    <row r="203" spans="1:39" ht="17.399999999999999" x14ac:dyDescent="0.3">
      <c r="A203" s="209">
        <v>20</v>
      </c>
      <c r="B203" s="170" t="s">
        <v>189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0</v>
      </c>
      <c r="AL203" s="135">
        <f>'Нарххо 2024'!AL203</f>
        <v>0</v>
      </c>
      <c r="AM203" s="169">
        <f>'Нарххо 2024'!AM203</f>
        <v>4.3</v>
      </c>
    </row>
    <row r="204" spans="1:39" ht="17.399999999999999" x14ac:dyDescent="0.3">
      <c r="A204" s="210">
        <v>21</v>
      </c>
      <c r="B204" s="170" t="s">
        <v>190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0</v>
      </c>
      <c r="AL204" s="135">
        <f>'Нарххо 2024'!AL204</f>
        <v>0</v>
      </c>
      <c r="AM204" s="169">
        <f>'Нарххо 2024'!AM204</f>
        <v>20.8</v>
      </c>
    </row>
    <row r="205" spans="1:39" ht="17.399999999999999" x14ac:dyDescent="0.3">
      <c r="A205" s="210">
        <v>22</v>
      </c>
      <c r="B205" s="170" t="s">
        <v>191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0</v>
      </c>
      <c r="AL205" s="135">
        <f>'Нарххо 2024'!AL205</f>
        <v>0</v>
      </c>
      <c r="AM205" s="169">
        <f>'Нарххо 2024'!AM205</f>
        <v>21.933333333333334</v>
      </c>
    </row>
    <row r="206" spans="1:39" ht="17.399999999999999" x14ac:dyDescent="0.3">
      <c r="A206" s="209">
        <v>23</v>
      </c>
      <c r="B206" s="170" t="s">
        <v>192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0</v>
      </c>
      <c r="AL206" s="135">
        <f>'Нарххо 2024'!AL206</f>
        <v>0</v>
      </c>
      <c r="AM206" s="169">
        <f>'Нарххо 2024'!AM206</f>
        <v>15.933333333333332</v>
      </c>
    </row>
    <row r="207" spans="1:39" ht="34.799999999999997" x14ac:dyDescent="0.3">
      <c r="A207" s="210">
        <v>24</v>
      </c>
      <c r="B207" s="188" t="s">
        <v>193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0</v>
      </c>
      <c r="AL207" s="135">
        <f>'Нарххо 2024'!AL207</f>
        <v>0</v>
      </c>
      <c r="AM207" s="169">
        <f>'Нарххо 2024'!AM207</f>
        <v>4.3333333333333339</v>
      </c>
    </row>
    <row r="208" spans="1:39" ht="34.799999999999997" x14ac:dyDescent="0.3">
      <c r="A208" s="210">
        <v>25</v>
      </c>
      <c r="B208" s="188" t="s">
        <v>194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0</v>
      </c>
      <c r="AL208" s="135">
        <f>'Нарххо 2024'!AL208</f>
        <v>0</v>
      </c>
      <c r="AM208" s="169">
        <f>'Нарххо 2024'!AM208</f>
        <v>3.3666666666666671</v>
      </c>
    </row>
    <row r="209" spans="1:39" ht="17.399999999999999" x14ac:dyDescent="0.3">
      <c r="A209" s="209">
        <v>26</v>
      </c>
      <c r="B209" s="170" t="s">
        <v>195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0</v>
      </c>
      <c r="AL209" s="135">
        <f>'Нарххо 2024'!AL209</f>
        <v>0</v>
      </c>
      <c r="AM209" s="169">
        <f>'Нарххо 2024'!AM209</f>
        <v>26.599999999999998</v>
      </c>
    </row>
    <row r="210" spans="1:39" ht="17.399999999999999" x14ac:dyDescent="0.3">
      <c r="A210" s="210">
        <v>27</v>
      </c>
      <c r="B210" s="170" t="s">
        <v>196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0</v>
      </c>
      <c r="AL210" s="135">
        <f>'Нарххо 2024'!AL210</f>
        <v>0</v>
      </c>
      <c r="AM210" s="169">
        <f>'Нарххо 2024'!AM210</f>
        <v>5.6066666666666665</v>
      </c>
    </row>
    <row r="211" spans="1:39" ht="17.399999999999999" x14ac:dyDescent="0.3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0</v>
      </c>
      <c r="AL211" s="135">
        <f>'Нарххо 2024'!AL211</f>
        <v>0</v>
      </c>
      <c r="AM211" s="169">
        <f>'Нарххо 2024'!AM211</f>
        <v>9.8933333333333326</v>
      </c>
    </row>
    <row r="212" spans="1:39" ht="17.399999999999999" x14ac:dyDescent="0.3">
      <c r="A212" s="209">
        <v>29</v>
      </c>
      <c r="B212" s="170" t="s">
        <v>197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0</v>
      </c>
      <c r="AL212" s="135">
        <f>'Нарххо 2024'!AL212</f>
        <v>0</v>
      </c>
      <c r="AM212" s="169">
        <f>'Нарххо 2024'!AM212</f>
        <v>11.04</v>
      </c>
    </row>
    <row r="213" spans="1:39" ht="34.799999999999997" x14ac:dyDescent="0.3">
      <c r="A213" s="211"/>
      <c r="B213" s="189" t="s">
        <v>198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</row>
    <row r="214" spans="1:39" ht="17.399999999999999" x14ac:dyDescent="0.3">
      <c r="A214" s="211"/>
      <c r="B214" s="190" t="s">
        <v>199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0</v>
      </c>
      <c r="AL214" s="135">
        <f>'Нарххо 2024'!AL214</f>
        <v>0</v>
      </c>
      <c r="AM214" s="169">
        <f>'Нарххо 2024'!AM214</f>
        <v>10.63</v>
      </c>
    </row>
    <row r="215" spans="1:39" x14ac:dyDescent="0.35">
      <c r="A215" s="212"/>
      <c r="B215" s="191" t="s">
        <v>200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0</v>
      </c>
      <c r="AL215" s="135">
        <f>'Нарххо 2024'!AL215</f>
        <v>0</v>
      </c>
      <c r="AM215" s="169">
        <f>'Нарххо 2024'!AM215</f>
        <v>10.693333333333333</v>
      </c>
    </row>
    <row r="216" spans="1:39" x14ac:dyDescent="0.35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</row>
    <row r="217" spans="1:39" x14ac:dyDescent="0.35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</row>
    <row r="218" spans="1:39" x14ac:dyDescent="0.35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</row>
    <row r="219" spans="1:39" ht="17.399999999999999" x14ac:dyDescent="0.3">
      <c r="A219" s="256" t="s">
        <v>202</v>
      </c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</row>
    <row r="220" spans="1:39" x14ac:dyDescent="0.35">
      <c r="A220" s="217"/>
      <c r="B220" s="197"/>
      <c r="C220" s="253" t="s">
        <v>206</v>
      </c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5"/>
    </row>
    <row r="221" spans="1:39" ht="18.75" customHeight="1" x14ac:dyDescent="0.35">
      <c r="A221" s="218"/>
      <c r="B221" s="198"/>
      <c r="C221" s="247" t="s">
        <v>140</v>
      </c>
      <c r="D221" s="248"/>
      <c r="E221" s="248"/>
      <c r="F221" s="250"/>
      <c r="G221" s="245" t="s">
        <v>223</v>
      </c>
      <c r="H221" s="243" t="s">
        <v>140</v>
      </c>
      <c r="I221" s="244"/>
      <c r="J221" s="244"/>
      <c r="K221" s="249"/>
      <c r="L221" s="245" t="s">
        <v>223</v>
      </c>
      <c r="M221" s="243" t="s">
        <v>140</v>
      </c>
      <c r="N221" s="244"/>
      <c r="O221" s="244"/>
      <c r="P221" s="249"/>
      <c r="Q221" s="245" t="s">
        <v>223</v>
      </c>
      <c r="R221" s="243" t="s">
        <v>140</v>
      </c>
      <c r="S221" s="244"/>
      <c r="T221" s="244"/>
      <c r="U221" s="244"/>
      <c r="V221" s="249"/>
      <c r="W221" s="245" t="s">
        <v>223</v>
      </c>
      <c r="X221" s="243" t="s">
        <v>140</v>
      </c>
      <c r="Y221" s="244"/>
      <c r="Z221" s="244"/>
      <c r="AA221" s="244"/>
      <c r="AB221" s="245" t="s">
        <v>223</v>
      </c>
      <c r="AC221" s="243" t="s">
        <v>140</v>
      </c>
      <c r="AD221" s="244"/>
      <c r="AE221" s="244"/>
      <c r="AF221" s="244"/>
      <c r="AG221" s="245" t="s">
        <v>223</v>
      </c>
      <c r="AH221" s="243" t="s">
        <v>140</v>
      </c>
      <c r="AI221" s="244"/>
      <c r="AJ221" s="244"/>
      <c r="AK221" s="244"/>
      <c r="AL221" s="244"/>
      <c r="AM221" s="245" t="s">
        <v>223</v>
      </c>
    </row>
    <row r="222" spans="1:39" ht="18.75" customHeight="1" x14ac:dyDescent="0.35">
      <c r="A222" s="208"/>
      <c r="B222" s="199"/>
      <c r="C222" s="138" t="s">
        <v>136</v>
      </c>
      <c r="D222" s="138" t="s">
        <v>137</v>
      </c>
      <c r="E222" s="138" t="s">
        <v>138</v>
      </c>
      <c r="F222" s="138" t="s">
        <v>139</v>
      </c>
      <c r="G222" s="246"/>
      <c r="H222" s="138" t="s">
        <v>142</v>
      </c>
      <c r="I222" s="138" t="s">
        <v>143</v>
      </c>
      <c r="J222" s="138" t="s">
        <v>144</v>
      </c>
      <c r="K222" s="138" t="s">
        <v>145</v>
      </c>
      <c r="L222" s="246"/>
      <c r="M222" s="138" t="s">
        <v>146</v>
      </c>
      <c r="N222" s="138" t="s">
        <v>147</v>
      </c>
      <c r="O222" s="138" t="s">
        <v>148</v>
      </c>
      <c r="P222" s="138" t="s">
        <v>149</v>
      </c>
      <c r="Q222" s="246"/>
      <c r="R222" s="138" t="s">
        <v>150</v>
      </c>
      <c r="S222" s="138" t="s">
        <v>151</v>
      </c>
      <c r="T222" s="138" t="s">
        <v>152</v>
      </c>
      <c r="U222" s="138" t="s">
        <v>153</v>
      </c>
      <c r="V222" s="138" t="s">
        <v>154</v>
      </c>
      <c r="W222" s="246"/>
      <c r="X222" s="138" t="s">
        <v>161</v>
      </c>
      <c r="Y222" s="138" t="s">
        <v>162</v>
      </c>
      <c r="Z222" s="225" t="str">
        <f>'Нарххо 2024'!Z222</f>
        <v>20.05</v>
      </c>
      <c r="AA222" s="225" t="str">
        <f>'Нарххо 2024'!AA222</f>
        <v>27.05</v>
      </c>
      <c r="AB222" s="246"/>
      <c r="AC222" s="138" t="s">
        <v>285</v>
      </c>
      <c r="AD222" s="138" t="s">
        <v>286</v>
      </c>
      <c r="AE222" s="225" t="str">
        <f>'Нарххо 2024'!AE222</f>
        <v>18.06</v>
      </c>
      <c r="AF222" s="225" t="str">
        <f>'Нарххо 2024'!AF222</f>
        <v>24.06</v>
      </c>
      <c r="AG222" s="246"/>
      <c r="AH222" s="138" t="s">
        <v>288</v>
      </c>
      <c r="AI222" s="138" t="s">
        <v>289</v>
      </c>
      <c r="AJ222" s="138" t="s">
        <v>290</v>
      </c>
      <c r="AK222" s="138" t="s">
        <v>291</v>
      </c>
      <c r="AL222" s="138" t="s">
        <v>292</v>
      </c>
      <c r="AM222" s="246"/>
    </row>
    <row r="223" spans="1:39" ht="17.399999999999999" x14ac:dyDescent="0.3">
      <c r="A223" s="251">
        <v>1</v>
      </c>
      <c r="B223" s="191" t="s">
        <v>170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</row>
    <row r="224" spans="1:39" ht="17.399999999999999" x14ac:dyDescent="0.3">
      <c r="A224" s="252"/>
      <c r="B224" s="191" t="s">
        <v>171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0</v>
      </c>
      <c r="AL224" s="135">
        <f>'Нарххо 2024'!AL224</f>
        <v>0</v>
      </c>
      <c r="AM224" s="169">
        <f>'Нарххо 2024'!AM224</f>
        <v>5.0999999999999996</v>
      </c>
    </row>
    <row r="225" spans="1:39" ht="17.399999999999999" x14ac:dyDescent="0.3">
      <c r="A225" s="209">
        <v>2</v>
      </c>
      <c r="B225" s="170" t="s">
        <v>169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0</v>
      </c>
      <c r="AL225" s="135">
        <f>'Нарххо 2024'!AL225</f>
        <v>0</v>
      </c>
      <c r="AM225" s="169">
        <f>'Нарххо 2024'!AM225</f>
        <v>5.4000000000000012</v>
      </c>
    </row>
    <row r="226" spans="1:39" ht="17.399999999999999" x14ac:dyDescent="0.3">
      <c r="A226" s="251">
        <v>3</v>
      </c>
      <c r="B226" s="170" t="s">
        <v>221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</row>
    <row r="227" spans="1:39" ht="17.399999999999999" x14ac:dyDescent="0.3">
      <c r="A227" s="252"/>
      <c r="B227" s="170" t="s">
        <v>172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0</v>
      </c>
      <c r="AL227" s="135">
        <f>'Нарххо 2024'!AL227</f>
        <v>0</v>
      </c>
      <c r="AM227" s="169">
        <f>'Нарххо 2024'!AM227</f>
        <v>2.5</v>
      </c>
    </row>
    <row r="228" spans="1:39" ht="17.399999999999999" x14ac:dyDescent="0.3">
      <c r="A228" s="210">
        <v>4</v>
      </c>
      <c r="B228" s="170" t="s">
        <v>173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0</v>
      </c>
      <c r="AL228" s="135">
        <f>'Нарххо 2024'!AL228</f>
        <v>0</v>
      </c>
      <c r="AM228" s="169">
        <f>'Нарххо 2024'!AM228</f>
        <v>3.7999999999999994</v>
      </c>
    </row>
    <row r="229" spans="1:39" ht="17.399999999999999" x14ac:dyDescent="0.3">
      <c r="A229" s="209">
        <v>5</v>
      </c>
      <c r="B229" s="170" t="s">
        <v>174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0</v>
      </c>
      <c r="AL229" s="135">
        <f>'Нарххо 2024'!AL229</f>
        <v>0</v>
      </c>
      <c r="AM229" s="169">
        <f>'Нарххо 2024'!AM229</f>
        <v>7</v>
      </c>
    </row>
    <row r="230" spans="1:39" ht="17.399999999999999" x14ac:dyDescent="0.3">
      <c r="A230" s="210">
        <v>6</v>
      </c>
      <c r="B230" s="170" t="s">
        <v>175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0</v>
      </c>
      <c r="AL230" s="135">
        <f>'Нарххо 2024'!AL230</f>
        <v>0</v>
      </c>
      <c r="AM230" s="169">
        <f>'Нарххо 2024'!AM230</f>
        <v>5</v>
      </c>
    </row>
    <row r="231" spans="1:39" ht="17.399999999999999" x14ac:dyDescent="0.3">
      <c r="A231" s="210">
        <v>7</v>
      </c>
      <c r="B231" s="170" t="s">
        <v>176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0</v>
      </c>
      <c r="AL231" s="135">
        <f>'Нарххо 2024'!AL231</f>
        <v>0</v>
      </c>
      <c r="AM231" s="169">
        <f>'Нарххо 2024'!AM231</f>
        <v>12.6</v>
      </c>
    </row>
    <row r="232" spans="1:39" ht="17.399999999999999" x14ac:dyDescent="0.3">
      <c r="A232" s="209">
        <v>8</v>
      </c>
      <c r="B232" s="170" t="s">
        <v>177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0</v>
      </c>
      <c r="AL232" s="135">
        <f>'Нарххо 2024'!AL232</f>
        <v>0</v>
      </c>
      <c r="AM232" s="169">
        <f>'Нарххо 2024'!AM232</f>
        <v>18</v>
      </c>
    </row>
    <row r="233" spans="1:39" ht="17.399999999999999" x14ac:dyDescent="0.3">
      <c r="A233" s="210">
        <v>9</v>
      </c>
      <c r="B233" s="170" t="s">
        <v>178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0</v>
      </c>
      <c r="AL233" s="135">
        <f>'Нарххо 2024'!AL233</f>
        <v>0</v>
      </c>
      <c r="AM233" s="169">
        <f>'Нарххо 2024'!AM233</f>
        <v>13.199999999999998</v>
      </c>
    </row>
    <row r="234" spans="1:39" ht="17.399999999999999" x14ac:dyDescent="0.3">
      <c r="A234" s="210">
        <v>10</v>
      </c>
      <c r="B234" s="170" t="s">
        <v>179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0</v>
      </c>
      <c r="AL234" s="237">
        <f>'Нарххо 2024'!AL234</f>
        <v>0</v>
      </c>
      <c r="AM234" s="238">
        <f>'Нарххо 2024'!AM234</f>
        <v>17.399999999999999</v>
      </c>
    </row>
    <row r="235" spans="1:39" ht="17.399999999999999" x14ac:dyDescent="0.3">
      <c r="A235" s="209">
        <v>11</v>
      </c>
      <c r="B235" s="170" t="s">
        <v>180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0</v>
      </c>
      <c r="AL235" s="135">
        <f>'Нарххо 2024'!AL235</f>
        <v>0</v>
      </c>
      <c r="AM235" s="169">
        <f>'Нарххо 2024'!AM235</f>
        <v>76.2</v>
      </c>
    </row>
    <row r="236" spans="1:39" ht="17.399999999999999" x14ac:dyDescent="0.3">
      <c r="A236" s="210">
        <v>12</v>
      </c>
      <c r="B236" s="170" t="s">
        <v>181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0</v>
      </c>
      <c r="AL236" s="135">
        <f>'Нарххо 2024'!AL236</f>
        <v>0</v>
      </c>
      <c r="AM236" s="169">
        <f>'Нарххо 2024'!AM236</f>
        <v>80</v>
      </c>
    </row>
    <row r="237" spans="1:39" ht="17.399999999999999" x14ac:dyDescent="0.3">
      <c r="A237" s="210">
        <v>13</v>
      </c>
      <c r="B237" s="170" t="s">
        <v>182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0</v>
      </c>
      <c r="AL237" s="135">
        <f>'Нарххо 2024'!AL237</f>
        <v>0</v>
      </c>
      <c r="AM237" s="169">
        <f>'Нарххо 2024'!AM237</f>
        <v>5.4000000000000012</v>
      </c>
    </row>
    <row r="238" spans="1:39" ht="17.399999999999999" x14ac:dyDescent="0.3">
      <c r="A238" s="209">
        <v>14</v>
      </c>
      <c r="B238" s="170" t="s">
        <v>183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0</v>
      </c>
      <c r="AL238" s="135">
        <f>'Нарххо 2024'!AL238</f>
        <v>0</v>
      </c>
      <c r="AM238" s="169">
        <f>'Нарххо 2024'!AM238</f>
        <v>8.1999999999999993</v>
      </c>
    </row>
    <row r="239" spans="1:39" ht="17.399999999999999" x14ac:dyDescent="0.3">
      <c r="A239" s="210">
        <v>15</v>
      </c>
      <c r="B239" s="170" t="s">
        <v>184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0</v>
      </c>
      <c r="AL239" s="135">
        <f>'Нарххо 2024'!AL239</f>
        <v>0</v>
      </c>
      <c r="AM239" s="169">
        <f>'Нарххо 2024'!AM239</f>
        <v>11</v>
      </c>
    </row>
    <row r="240" spans="1:39" ht="17.399999999999999" x14ac:dyDescent="0.3">
      <c r="A240" s="210">
        <v>16</v>
      </c>
      <c r="B240" s="170" t="s">
        <v>185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0</v>
      </c>
      <c r="AL240" s="135">
        <f>'Нарххо 2024'!AL240</f>
        <v>0</v>
      </c>
      <c r="AM240" s="169">
        <f>'Нарххо 2024'!AM240</f>
        <v>20</v>
      </c>
    </row>
    <row r="241" spans="1:39" ht="17.399999999999999" x14ac:dyDescent="0.3">
      <c r="A241" s="209">
        <v>17</v>
      </c>
      <c r="B241" s="170" t="s">
        <v>186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0</v>
      </c>
      <c r="AL241" s="135">
        <f>'Нарххо 2024'!AL241</f>
        <v>0</v>
      </c>
      <c r="AM241" s="169">
        <f>'Нарххо 2024'!AM241</f>
        <v>48</v>
      </c>
    </row>
    <row r="242" spans="1:39" ht="17.399999999999999" x14ac:dyDescent="0.3">
      <c r="A242" s="210">
        <v>18</v>
      </c>
      <c r="B242" s="170" t="s">
        <v>187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0</v>
      </c>
      <c r="AL242" s="135">
        <f>'Нарххо 2024'!AL242</f>
        <v>0</v>
      </c>
      <c r="AM242" s="169">
        <f>'Нарххо 2024'!AM242</f>
        <v>5.04</v>
      </c>
    </row>
    <row r="243" spans="1:39" ht="17.399999999999999" x14ac:dyDescent="0.3">
      <c r="A243" s="210">
        <v>19</v>
      </c>
      <c r="B243" s="170" t="s">
        <v>188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0</v>
      </c>
      <c r="AL243" s="135">
        <f>'Нарххо 2024'!AL243</f>
        <v>0</v>
      </c>
      <c r="AM243" s="169">
        <f>'Нарххо 2024'!AM243</f>
        <v>4.5999999999999996</v>
      </c>
    </row>
    <row r="244" spans="1:39" ht="17.399999999999999" x14ac:dyDescent="0.3">
      <c r="A244" s="209">
        <v>20</v>
      </c>
      <c r="B244" s="170" t="s">
        <v>189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0</v>
      </c>
      <c r="AL244" s="135">
        <f>'Нарххо 2024'!AL244</f>
        <v>0</v>
      </c>
      <c r="AM244" s="169">
        <f>'Нарххо 2024'!AM244</f>
        <v>3.5</v>
      </c>
    </row>
    <row r="245" spans="1:39" ht="17.399999999999999" x14ac:dyDescent="0.3">
      <c r="A245" s="210">
        <v>21</v>
      </c>
      <c r="B245" s="170" t="s">
        <v>190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0</v>
      </c>
      <c r="AL245" s="135">
        <f>'Нарххо 2024'!AL245</f>
        <v>0</v>
      </c>
      <c r="AM245" s="169">
        <f>'Нарххо 2024'!AM245</f>
        <v>23</v>
      </c>
    </row>
    <row r="246" spans="1:39" ht="17.399999999999999" x14ac:dyDescent="0.3">
      <c r="A246" s="210">
        <v>22</v>
      </c>
      <c r="B246" s="170" t="s">
        <v>191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0</v>
      </c>
      <c r="AL246" s="135">
        <f>'Нарххо 2024'!AL246</f>
        <v>0</v>
      </c>
      <c r="AM246" s="169">
        <f>'Нарххо 2024'!AM246</f>
        <v>21.8</v>
      </c>
    </row>
    <row r="247" spans="1:39" ht="17.399999999999999" x14ac:dyDescent="0.3">
      <c r="A247" s="209">
        <v>23</v>
      </c>
      <c r="B247" s="170" t="s">
        <v>192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0</v>
      </c>
      <c r="AL247" s="135">
        <f>'Нарххо 2024'!AL247</f>
        <v>0</v>
      </c>
      <c r="AM247" s="169">
        <f>'Нарххо 2024'!AM247</f>
        <v>18.600000000000001</v>
      </c>
    </row>
    <row r="248" spans="1:39" ht="34.799999999999997" x14ac:dyDescent="0.3">
      <c r="A248" s="210">
        <v>24</v>
      </c>
      <c r="B248" s="188" t="s">
        <v>193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0</v>
      </c>
      <c r="AL248" s="135">
        <f>'Нарххо 2024'!AL248</f>
        <v>0</v>
      </c>
      <c r="AM248" s="169">
        <f>'Нарххо 2024'!AM248</f>
        <v>4.5999999999999996</v>
      </c>
    </row>
    <row r="249" spans="1:39" ht="34.799999999999997" x14ac:dyDescent="0.3">
      <c r="A249" s="210">
        <v>25</v>
      </c>
      <c r="B249" s="188" t="s">
        <v>194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237">
        <f>'Нарххо 2024'!AH249</f>
        <v>4.8</v>
      </c>
      <c r="AI249" s="237">
        <f>'Нарххо 2024'!AI249</f>
        <v>4.8</v>
      </c>
      <c r="AJ249" s="237">
        <f>'Нарххо 2024'!AJ249</f>
        <v>4.8</v>
      </c>
      <c r="AK249" s="237">
        <f>'Нарххо 2024'!AK249</f>
        <v>0</v>
      </c>
      <c r="AL249" s="237">
        <f>'Нарххо 2024'!AL249</f>
        <v>0</v>
      </c>
      <c r="AM249" s="238">
        <f>'Нарххо 2024'!AM249</f>
        <v>4.8</v>
      </c>
    </row>
    <row r="250" spans="1:39" ht="17.399999999999999" x14ac:dyDescent="0.3">
      <c r="A250" s="209">
        <v>26</v>
      </c>
      <c r="B250" s="170" t="s">
        <v>195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0</v>
      </c>
      <c r="AL250" s="135">
        <f>'Нарххо 2024'!AL250</f>
        <v>0</v>
      </c>
      <c r="AM250" s="169">
        <f>'Нарххо 2024'!AM250</f>
        <v>63</v>
      </c>
    </row>
    <row r="251" spans="1:39" ht="17.399999999999999" x14ac:dyDescent="0.3">
      <c r="A251" s="210">
        <v>27</v>
      </c>
      <c r="B251" s="170" t="s">
        <v>196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0</v>
      </c>
      <c r="AL251" s="135">
        <f>'Нарххо 2024'!AL251</f>
        <v>0</v>
      </c>
      <c r="AM251" s="169">
        <f>'Нарххо 2024'!AM251</f>
        <v>6.12</v>
      </c>
    </row>
    <row r="252" spans="1:39" ht="17.399999999999999" x14ac:dyDescent="0.3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0</v>
      </c>
      <c r="AL252" s="135">
        <f>'Нарххо 2024'!AL252</f>
        <v>0</v>
      </c>
      <c r="AM252" s="169">
        <f>'Нарххо 2024'!AM252</f>
        <v>10.119999999999999</v>
      </c>
    </row>
    <row r="253" spans="1:39" ht="17.399999999999999" x14ac:dyDescent="0.3">
      <c r="A253" s="209">
        <v>29</v>
      </c>
      <c r="B253" s="170" t="s">
        <v>197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0</v>
      </c>
      <c r="AL253" s="237">
        <f>'Нарххо 2024'!AL253</f>
        <v>0</v>
      </c>
      <c r="AM253" s="238">
        <f>'Нарххо 2024'!AM253</f>
        <v>11.6</v>
      </c>
    </row>
    <row r="254" spans="1:39" ht="34.799999999999997" x14ac:dyDescent="0.3">
      <c r="A254" s="211"/>
      <c r="B254" s="189" t="s">
        <v>198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</row>
    <row r="255" spans="1:39" ht="17.399999999999999" x14ac:dyDescent="0.3">
      <c r="A255" s="211"/>
      <c r="B255" s="190" t="s">
        <v>199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0</v>
      </c>
      <c r="AL255" s="135">
        <f>'Нарххо 2024'!AL255</f>
        <v>0</v>
      </c>
      <c r="AM255" s="169">
        <f>'Нарххо 2024'!AM255</f>
        <v>10.75</v>
      </c>
    </row>
    <row r="256" spans="1:39" x14ac:dyDescent="0.35">
      <c r="A256" s="212"/>
      <c r="B256" s="191" t="s">
        <v>200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0</v>
      </c>
      <c r="AL256" s="135">
        <f>'Нарххо 2024'!AL256</f>
        <v>0</v>
      </c>
      <c r="AM256" s="169">
        <f>'Нарххо 2024'!AM256</f>
        <v>10.800000000000002</v>
      </c>
    </row>
    <row r="257" spans="1:39" x14ac:dyDescent="0.35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</row>
    <row r="258" spans="1:39" ht="17.399999999999999" x14ac:dyDescent="0.3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</row>
    <row r="259" spans="1:39" x14ac:dyDescent="0.35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</row>
    <row r="260" spans="1:39" ht="17.399999999999999" x14ac:dyDescent="0.3">
      <c r="A260" s="256" t="s">
        <v>202</v>
      </c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</row>
    <row r="261" spans="1:39" x14ac:dyDescent="0.35">
      <c r="A261" s="217"/>
      <c r="B261" s="197"/>
      <c r="C261" s="253" t="s">
        <v>207</v>
      </c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5"/>
    </row>
    <row r="262" spans="1:39" ht="18.75" customHeight="1" x14ac:dyDescent="0.35">
      <c r="A262" s="218"/>
      <c r="B262" s="198"/>
      <c r="C262" s="247" t="s">
        <v>140</v>
      </c>
      <c r="D262" s="248"/>
      <c r="E262" s="248"/>
      <c r="F262" s="250"/>
      <c r="G262" s="245" t="s">
        <v>223</v>
      </c>
      <c r="H262" s="243" t="s">
        <v>140</v>
      </c>
      <c r="I262" s="244"/>
      <c r="J262" s="244"/>
      <c r="K262" s="249"/>
      <c r="L262" s="245" t="s">
        <v>223</v>
      </c>
      <c r="M262" s="243" t="s">
        <v>140</v>
      </c>
      <c r="N262" s="244"/>
      <c r="O262" s="244"/>
      <c r="P262" s="249"/>
      <c r="Q262" s="245" t="s">
        <v>223</v>
      </c>
      <c r="R262" s="243" t="s">
        <v>140</v>
      </c>
      <c r="S262" s="244"/>
      <c r="T262" s="244"/>
      <c r="U262" s="244"/>
      <c r="V262" s="249"/>
      <c r="W262" s="245" t="s">
        <v>223</v>
      </c>
      <c r="X262" s="243" t="s">
        <v>140</v>
      </c>
      <c r="Y262" s="244"/>
      <c r="Z262" s="244"/>
      <c r="AA262" s="244"/>
      <c r="AB262" s="245" t="s">
        <v>223</v>
      </c>
      <c r="AC262" s="243" t="s">
        <v>140</v>
      </c>
      <c r="AD262" s="244"/>
      <c r="AE262" s="244"/>
      <c r="AF262" s="244"/>
      <c r="AG262" s="245" t="s">
        <v>223</v>
      </c>
      <c r="AH262" s="243" t="s">
        <v>140</v>
      </c>
      <c r="AI262" s="244"/>
      <c r="AJ262" s="244"/>
      <c r="AK262" s="244"/>
      <c r="AL262" s="244"/>
      <c r="AM262" s="245" t="s">
        <v>223</v>
      </c>
    </row>
    <row r="263" spans="1:39" ht="18.75" customHeight="1" x14ac:dyDescent="0.35">
      <c r="A263" s="208"/>
      <c r="B263" s="199"/>
      <c r="C263" s="138" t="s">
        <v>136</v>
      </c>
      <c r="D263" s="138" t="s">
        <v>137</v>
      </c>
      <c r="E263" s="138" t="s">
        <v>138</v>
      </c>
      <c r="F263" s="138" t="s">
        <v>139</v>
      </c>
      <c r="G263" s="246"/>
      <c r="H263" s="138" t="s">
        <v>142</v>
      </c>
      <c r="I263" s="138" t="s">
        <v>143</v>
      </c>
      <c r="J263" s="138" t="s">
        <v>144</v>
      </c>
      <c r="K263" s="138" t="s">
        <v>145</v>
      </c>
      <c r="L263" s="246"/>
      <c r="M263" s="138" t="s">
        <v>146</v>
      </c>
      <c r="N263" s="138" t="s">
        <v>147</v>
      </c>
      <c r="O263" s="138" t="s">
        <v>148</v>
      </c>
      <c r="P263" s="138" t="s">
        <v>149</v>
      </c>
      <c r="Q263" s="246"/>
      <c r="R263" s="138" t="s">
        <v>150</v>
      </c>
      <c r="S263" s="138" t="s">
        <v>151</v>
      </c>
      <c r="T263" s="138" t="s">
        <v>152</v>
      </c>
      <c r="U263" s="138" t="s">
        <v>153</v>
      </c>
      <c r="V263" s="138" t="s">
        <v>154</v>
      </c>
      <c r="W263" s="246"/>
      <c r="X263" s="138" t="s">
        <v>161</v>
      </c>
      <c r="Y263" s="138" t="s">
        <v>162</v>
      </c>
      <c r="Z263" s="225" t="str">
        <f>'Нарххо 2024'!Z263</f>
        <v>20.05</v>
      </c>
      <c r="AA263" s="225" t="str">
        <f>'Нарххо 2024'!AA263</f>
        <v>27.05</v>
      </c>
      <c r="AB263" s="246"/>
      <c r="AC263" s="138" t="s">
        <v>285</v>
      </c>
      <c r="AD263" s="138" t="s">
        <v>286</v>
      </c>
      <c r="AE263" s="225" t="str">
        <f>'Нарххо 2024'!AE263</f>
        <v>18.06</v>
      </c>
      <c r="AF263" s="225" t="str">
        <f>'Нарххо 2024'!AF263</f>
        <v>24.06</v>
      </c>
      <c r="AG263" s="246"/>
      <c r="AH263" s="138" t="s">
        <v>288</v>
      </c>
      <c r="AI263" s="138" t="s">
        <v>289</v>
      </c>
      <c r="AJ263" s="138" t="s">
        <v>290</v>
      </c>
      <c r="AK263" s="138" t="s">
        <v>291</v>
      </c>
      <c r="AL263" s="138" t="s">
        <v>292</v>
      </c>
      <c r="AM263" s="246"/>
    </row>
    <row r="264" spans="1:39" ht="17.399999999999999" x14ac:dyDescent="0.3">
      <c r="A264" s="251">
        <v>1</v>
      </c>
      <c r="B264" s="191" t="s">
        <v>170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</row>
    <row r="265" spans="1:39" ht="17.399999999999999" x14ac:dyDescent="0.3">
      <c r="A265" s="252"/>
      <c r="B265" s="191" t="s">
        <v>171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0</v>
      </c>
      <c r="AL265" s="135">
        <f>'Нарххо 2024'!AL265</f>
        <v>0</v>
      </c>
      <c r="AM265" s="169">
        <f>'Нарххо 2024'!AM265</f>
        <v>3.9666666666666668</v>
      </c>
    </row>
    <row r="266" spans="1:39" ht="17.399999999999999" x14ac:dyDescent="0.3">
      <c r="A266" s="209">
        <v>2</v>
      </c>
      <c r="B266" s="170" t="s">
        <v>169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0</v>
      </c>
      <c r="AL266" s="135">
        <f>'Нарххо 2024'!AL266</f>
        <v>0</v>
      </c>
      <c r="AM266" s="169">
        <f>'Нарххо 2024'!AM266</f>
        <v>2.1333333333333333</v>
      </c>
    </row>
    <row r="267" spans="1:39" ht="17.399999999999999" x14ac:dyDescent="0.3">
      <c r="A267" s="251">
        <v>3</v>
      </c>
      <c r="B267" s="170" t="s">
        <v>221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</row>
    <row r="268" spans="1:39" ht="17.399999999999999" x14ac:dyDescent="0.3">
      <c r="A268" s="252"/>
      <c r="B268" s="170" t="s">
        <v>172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0</v>
      </c>
      <c r="AL268" s="135">
        <f>'Нарххо 2024'!AL268</f>
        <v>0</v>
      </c>
      <c r="AM268" s="169">
        <f>'Нарххо 2024'!AM268</f>
        <v>1.5</v>
      </c>
    </row>
    <row r="269" spans="1:39" ht="17.399999999999999" x14ac:dyDescent="0.3">
      <c r="A269" s="210">
        <v>4</v>
      </c>
      <c r="B269" s="170" t="s">
        <v>173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0</v>
      </c>
      <c r="AL269" s="135">
        <f>'Нарххо 2024'!AL269</f>
        <v>0</v>
      </c>
      <c r="AM269" s="169">
        <f>'Нарххо 2024'!AM269</f>
        <v>2.8666666666666667</v>
      </c>
    </row>
    <row r="270" spans="1:39" ht="17.399999999999999" x14ac:dyDescent="0.3">
      <c r="A270" s="209">
        <v>5</v>
      </c>
      <c r="B270" s="170" t="s">
        <v>174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0</v>
      </c>
      <c r="AL270" s="135">
        <f>'Нарххо 2024'!AL270</f>
        <v>0</v>
      </c>
      <c r="AM270" s="169">
        <f>'Нарххо 2024'!AM270</f>
        <v>2.5</v>
      </c>
    </row>
    <row r="271" spans="1:39" ht="17.399999999999999" x14ac:dyDescent="0.3">
      <c r="A271" s="210">
        <v>6</v>
      </c>
      <c r="B271" s="170" t="s">
        <v>175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0</v>
      </c>
      <c r="AL271" s="135">
        <f>'Нарххо 2024'!AL271</f>
        <v>0</v>
      </c>
      <c r="AM271" s="169">
        <f>'Нарххо 2024'!AM271</f>
        <v>3.6666666666666665</v>
      </c>
    </row>
    <row r="272" spans="1:39" ht="17.399999999999999" x14ac:dyDescent="0.3">
      <c r="A272" s="210">
        <v>7</v>
      </c>
      <c r="B272" s="170" t="s">
        <v>176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0</v>
      </c>
      <c r="AL272" s="135">
        <f>'Нарххо 2024'!AL272</f>
        <v>0</v>
      </c>
      <c r="AM272" s="169">
        <f>'Нарххо 2024'!AM272</f>
        <v>7</v>
      </c>
    </row>
    <row r="273" spans="1:39" ht="17.399999999999999" x14ac:dyDescent="0.3">
      <c r="A273" s="209">
        <v>8</v>
      </c>
      <c r="B273" s="170" t="s">
        <v>177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0</v>
      </c>
      <c r="AL273" s="135">
        <f>'Нарххо 2024'!AL273</f>
        <v>0</v>
      </c>
      <c r="AM273" s="169">
        <f>'Нарххо 2024'!AM273</f>
        <v>18</v>
      </c>
    </row>
    <row r="274" spans="1:39" ht="17.399999999999999" x14ac:dyDescent="0.3">
      <c r="A274" s="210">
        <v>9</v>
      </c>
      <c r="B274" s="170" t="s">
        <v>178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0</v>
      </c>
      <c r="AL274" s="135">
        <f>'Нарххо 2024'!AL274</f>
        <v>0</v>
      </c>
      <c r="AM274" s="169">
        <f>'Нарххо 2024'!AM274</f>
        <v>12.666666666666666</v>
      </c>
    </row>
    <row r="275" spans="1:39" ht="17.399999999999999" x14ac:dyDescent="0.3">
      <c r="A275" s="210">
        <v>10</v>
      </c>
      <c r="B275" s="170" t="s">
        <v>179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0</v>
      </c>
      <c r="AL275" s="135">
        <f>'Нарххо 2024'!AL275</f>
        <v>0</v>
      </c>
      <c r="AM275" s="169">
        <f>'Нарххо 2024'!AM275</f>
        <v>15.166666666666666</v>
      </c>
    </row>
    <row r="276" spans="1:39" ht="17.399999999999999" x14ac:dyDescent="0.3">
      <c r="A276" s="209">
        <v>11</v>
      </c>
      <c r="B276" s="170" t="s">
        <v>180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0</v>
      </c>
      <c r="AL276" s="135">
        <f>'Нарххо 2024'!AL276</f>
        <v>0</v>
      </c>
      <c r="AM276" s="169">
        <f>'Нарххо 2024'!AM276</f>
        <v>65</v>
      </c>
    </row>
    <row r="277" spans="1:39" ht="17.399999999999999" x14ac:dyDescent="0.3">
      <c r="A277" s="210">
        <v>12</v>
      </c>
      <c r="B277" s="170" t="s">
        <v>181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0</v>
      </c>
      <c r="AL277" s="135">
        <f>'Нарххо 2024'!AL277</f>
        <v>0</v>
      </c>
      <c r="AM277" s="169">
        <f>'Нарххо 2024'!AM277</f>
        <v>85</v>
      </c>
    </row>
    <row r="278" spans="1:39" ht="17.399999999999999" x14ac:dyDescent="0.3">
      <c r="A278" s="210">
        <v>13</v>
      </c>
      <c r="B278" s="170" t="s">
        <v>182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0</v>
      </c>
      <c r="AL278" s="135">
        <f>'Нарххо 2024'!AL278</f>
        <v>0</v>
      </c>
      <c r="AM278" s="169">
        <f>'Нарххо 2024'!AM278</f>
        <v>6</v>
      </c>
    </row>
    <row r="279" spans="1:39" ht="17.399999999999999" x14ac:dyDescent="0.3">
      <c r="A279" s="209">
        <v>14</v>
      </c>
      <c r="B279" s="170" t="s">
        <v>183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0</v>
      </c>
      <c r="AL279" s="135">
        <f>'Нарххо 2024'!AL279</f>
        <v>0</v>
      </c>
      <c r="AM279" s="169">
        <f>'Нарххо 2024'!AM279</f>
        <v>9.3333333333333339</v>
      </c>
    </row>
    <row r="280" spans="1:39" ht="17.399999999999999" x14ac:dyDescent="0.3">
      <c r="A280" s="210">
        <v>15</v>
      </c>
      <c r="B280" s="170" t="s">
        <v>184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0</v>
      </c>
      <c r="AL280" s="135">
        <f>'Нарххо 2024'!AL280</f>
        <v>0</v>
      </c>
      <c r="AM280" s="169">
        <f>'Нарххо 2024'!AM280</f>
        <v>11.5</v>
      </c>
    </row>
    <row r="281" spans="1:39" ht="17.399999999999999" x14ac:dyDescent="0.3">
      <c r="A281" s="210">
        <v>16</v>
      </c>
      <c r="B281" s="170" t="s">
        <v>185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0</v>
      </c>
      <c r="AL281" s="135">
        <f>'Нарххо 2024'!AL281</f>
        <v>0</v>
      </c>
      <c r="AM281" s="169">
        <f>'Нарххо 2024'!AM281</f>
        <v>45</v>
      </c>
    </row>
    <row r="282" spans="1:39" ht="17.399999999999999" x14ac:dyDescent="0.3">
      <c r="A282" s="209">
        <v>17</v>
      </c>
      <c r="B282" s="170" t="s">
        <v>186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0</v>
      </c>
      <c r="AL282" s="135">
        <f>'Нарххо 2024'!AL282</f>
        <v>0</v>
      </c>
      <c r="AM282" s="169">
        <f>'Нарххо 2024'!AM282</f>
        <v>48</v>
      </c>
    </row>
    <row r="283" spans="1:39" ht="17.399999999999999" x14ac:dyDescent="0.3">
      <c r="A283" s="210">
        <v>18</v>
      </c>
      <c r="B283" s="170" t="s">
        <v>187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0</v>
      </c>
      <c r="AL283" s="135">
        <f>'Нарххо 2024'!AL283</f>
        <v>0</v>
      </c>
      <c r="AM283" s="169">
        <f>'Нарххо 2024'!AM283</f>
        <v>5.0999999999999996</v>
      </c>
    </row>
    <row r="284" spans="1:39" ht="17.399999999999999" x14ac:dyDescent="0.3">
      <c r="A284" s="210">
        <v>19</v>
      </c>
      <c r="B284" s="170" t="s">
        <v>188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0</v>
      </c>
      <c r="AL284" s="135">
        <f>'Нарххо 2024'!AL284</f>
        <v>0</v>
      </c>
      <c r="AM284" s="169">
        <f>'Нарххо 2024'!AM284</f>
        <v>4.22</v>
      </c>
    </row>
    <row r="285" spans="1:39" ht="17.399999999999999" x14ac:dyDescent="0.3">
      <c r="A285" s="209">
        <v>20</v>
      </c>
      <c r="B285" s="170" t="s">
        <v>189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0</v>
      </c>
      <c r="AL285" s="135">
        <f>'Нарххо 2024'!AL285</f>
        <v>0</v>
      </c>
      <c r="AM285" s="169">
        <f>'Нарххо 2024'!AM285</f>
        <v>3.5</v>
      </c>
    </row>
    <row r="286" spans="1:39" ht="17.399999999999999" x14ac:dyDescent="0.3">
      <c r="A286" s="210">
        <v>21</v>
      </c>
      <c r="B286" s="170" t="s">
        <v>190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0</v>
      </c>
      <c r="AL286" s="135">
        <f>'Нарххо 2024'!AL286</f>
        <v>0</v>
      </c>
      <c r="AM286" s="169">
        <f>'Нарххо 2024'!AM286</f>
        <v>18</v>
      </c>
    </row>
    <row r="287" spans="1:39" ht="17.399999999999999" x14ac:dyDescent="0.3">
      <c r="A287" s="210">
        <v>22</v>
      </c>
      <c r="B287" s="170" t="s">
        <v>191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0</v>
      </c>
      <c r="AL287" s="135">
        <f>'Нарххо 2024'!AL287</f>
        <v>0</v>
      </c>
      <c r="AM287" s="169">
        <f>'Нарххо 2024'!AM287</f>
        <v>18</v>
      </c>
    </row>
    <row r="288" spans="1:39" ht="17.399999999999999" x14ac:dyDescent="0.3">
      <c r="A288" s="209">
        <v>23</v>
      </c>
      <c r="B288" s="170" t="s">
        <v>192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0</v>
      </c>
      <c r="AL288" s="135">
        <f>'Нарххо 2024'!AL288</f>
        <v>0</v>
      </c>
      <c r="AM288" s="169">
        <f>'Нарххо 2024'!AM288</f>
        <v>15.333333333333334</v>
      </c>
    </row>
    <row r="289" spans="1:39" ht="34.799999999999997" x14ac:dyDescent="0.3">
      <c r="A289" s="210">
        <v>24</v>
      </c>
      <c r="B289" s="188" t="s">
        <v>193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0</v>
      </c>
      <c r="AL289" s="135">
        <f>'Нарххо 2024'!AL289</f>
        <v>0</v>
      </c>
      <c r="AM289" s="169">
        <f>'Нарххо 2024'!AM289</f>
        <v>3.5</v>
      </c>
    </row>
    <row r="290" spans="1:39" ht="34.799999999999997" x14ac:dyDescent="0.3">
      <c r="A290" s="210">
        <v>25</v>
      </c>
      <c r="B290" s="188" t="s">
        <v>194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0</v>
      </c>
      <c r="AL290" s="135">
        <f>'Нарххо 2024'!AL290</f>
        <v>0</v>
      </c>
      <c r="AM290" s="169">
        <f>'Нарххо 2024'!AM290</f>
        <v>3</v>
      </c>
    </row>
    <row r="291" spans="1:39" ht="17.399999999999999" x14ac:dyDescent="0.3">
      <c r="A291" s="209">
        <v>26</v>
      </c>
      <c r="B291" s="170" t="s">
        <v>195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0</v>
      </c>
      <c r="AL291" s="135">
        <f>'Нарххо 2024'!AL291</f>
        <v>0</v>
      </c>
      <c r="AM291" s="169">
        <f>'Нарххо 2024'!AM291</f>
        <v>30</v>
      </c>
    </row>
    <row r="292" spans="1:39" ht="17.399999999999999" x14ac:dyDescent="0.3">
      <c r="A292" s="210">
        <v>27</v>
      </c>
      <c r="B292" s="170" t="s">
        <v>196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0</v>
      </c>
      <c r="AL292" s="135">
        <f>'Нарххо 2024'!AL292</f>
        <v>0</v>
      </c>
      <c r="AM292" s="169">
        <f>'Нарххо 2024'!AM292</f>
        <v>5.5999999999999988</v>
      </c>
    </row>
    <row r="293" spans="1:39" ht="17.399999999999999" x14ac:dyDescent="0.3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0</v>
      </c>
      <c r="AL293" s="135">
        <f>'Нарххо 2024'!AL293</f>
        <v>0</v>
      </c>
      <c r="AM293" s="169">
        <f>'Нарххо 2024'!AM293</f>
        <v>10</v>
      </c>
    </row>
    <row r="294" spans="1:39" ht="17.399999999999999" x14ac:dyDescent="0.3">
      <c r="A294" s="209">
        <v>29</v>
      </c>
      <c r="B294" s="170" t="s">
        <v>197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0</v>
      </c>
      <c r="AL294" s="135">
        <f>'Нарххо 2024'!AL294</f>
        <v>0</v>
      </c>
      <c r="AM294" s="169">
        <f>'Нарххо 2024'!AM294</f>
        <v>11.516666666666666</v>
      </c>
    </row>
    <row r="295" spans="1:39" ht="34.799999999999997" x14ac:dyDescent="0.3">
      <c r="A295" s="211"/>
      <c r="B295" s="189" t="s">
        <v>198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</row>
    <row r="296" spans="1:39" ht="17.399999999999999" x14ac:dyDescent="0.3">
      <c r="A296" s="211"/>
      <c r="B296" s="190" t="s">
        <v>199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0</v>
      </c>
      <c r="AL296" s="135">
        <f>'Нарххо 2024'!AL296</f>
        <v>0</v>
      </c>
      <c r="AM296" s="169">
        <f>'Нарххо 2024'!AM296</f>
        <v>10.61</v>
      </c>
    </row>
    <row r="297" spans="1:39" x14ac:dyDescent="0.35">
      <c r="A297" s="212"/>
      <c r="B297" s="191" t="s">
        <v>200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0</v>
      </c>
      <c r="AL297" s="135">
        <f>'Нарххо 2024'!AL297</f>
        <v>0</v>
      </c>
      <c r="AM297" s="169">
        <f>'Нарххо 2024'!AM297</f>
        <v>10.699999999999998</v>
      </c>
    </row>
    <row r="298" spans="1:39" ht="17.399999999999999" x14ac:dyDescent="0.3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</row>
    <row r="299" spans="1:39" ht="17.399999999999999" x14ac:dyDescent="0.3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</row>
    <row r="300" spans="1:39" x14ac:dyDescent="0.35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</row>
    <row r="301" spans="1:39" x14ac:dyDescent="0.35">
      <c r="AK301" s="1"/>
      <c r="AL301" s="1"/>
      <c r="AM301" s="1"/>
    </row>
    <row r="302" spans="1:39" ht="17.399999999999999" x14ac:dyDescent="0.3">
      <c r="A302" s="256" t="s">
        <v>202</v>
      </c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</row>
    <row r="303" spans="1:39" x14ac:dyDescent="0.35">
      <c r="A303" s="217"/>
      <c r="B303" s="197"/>
      <c r="C303" s="253" t="s">
        <v>33</v>
      </c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5"/>
    </row>
    <row r="304" spans="1:39" ht="18.75" customHeight="1" x14ac:dyDescent="0.35">
      <c r="A304" s="218"/>
      <c r="B304" s="198"/>
      <c r="C304" s="247" t="s">
        <v>140</v>
      </c>
      <c r="D304" s="248"/>
      <c r="E304" s="248"/>
      <c r="F304" s="250"/>
      <c r="G304" s="245" t="s">
        <v>223</v>
      </c>
      <c r="H304" s="243" t="s">
        <v>140</v>
      </c>
      <c r="I304" s="244"/>
      <c r="J304" s="244"/>
      <c r="K304" s="249"/>
      <c r="L304" s="245" t="s">
        <v>223</v>
      </c>
      <c r="M304" s="243" t="s">
        <v>140</v>
      </c>
      <c r="N304" s="244"/>
      <c r="O304" s="244"/>
      <c r="P304" s="249"/>
      <c r="Q304" s="245" t="s">
        <v>223</v>
      </c>
      <c r="R304" s="243" t="s">
        <v>140</v>
      </c>
      <c r="S304" s="244"/>
      <c r="T304" s="244"/>
      <c r="U304" s="244"/>
      <c r="V304" s="249"/>
      <c r="W304" s="245" t="s">
        <v>223</v>
      </c>
      <c r="X304" s="243" t="s">
        <v>140</v>
      </c>
      <c r="Y304" s="244"/>
      <c r="Z304" s="244"/>
      <c r="AA304" s="244"/>
      <c r="AB304" s="245" t="s">
        <v>223</v>
      </c>
      <c r="AC304" s="243" t="s">
        <v>140</v>
      </c>
      <c r="AD304" s="244"/>
      <c r="AE304" s="244"/>
      <c r="AF304" s="244"/>
      <c r="AG304" s="245" t="s">
        <v>223</v>
      </c>
      <c r="AH304" s="243" t="s">
        <v>140</v>
      </c>
      <c r="AI304" s="244"/>
      <c r="AJ304" s="244"/>
      <c r="AK304" s="244"/>
      <c r="AL304" s="244"/>
      <c r="AM304" s="245" t="s">
        <v>223</v>
      </c>
    </row>
    <row r="305" spans="1:39" ht="18.75" customHeight="1" x14ac:dyDescent="0.35">
      <c r="A305" s="208"/>
      <c r="B305" s="199"/>
      <c r="C305" s="138" t="s">
        <v>136</v>
      </c>
      <c r="D305" s="138" t="s">
        <v>137</v>
      </c>
      <c r="E305" s="138" t="s">
        <v>138</v>
      </c>
      <c r="F305" s="138" t="s">
        <v>139</v>
      </c>
      <c r="G305" s="246"/>
      <c r="H305" s="138" t="s">
        <v>142</v>
      </c>
      <c r="I305" s="138" t="s">
        <v>143</v>
      </c>
      <c r="J305" s="138" t="s">
        <v>144</v>
      </c>
      <c r="K305" s="138" t="s">
        <v>145</v>
      </c>
      <c r="L305" s="246"/>
      <c r="M305" s="138" t="s">
        <v>146</v>
      </c>
      <c r="N305" s="138" t="s">
        <v>147</v>
      </c>
      <c r="O305" s="138" t="s">
        <v>148</v>
      </c>
      <c r="P305" s="138" t="s">
        <v>149</v>
      </c>
      <c r="Q305" s="246"/>
      <c r="R305" s="138" t="s">
        <v>150</v>
      </c>
      <c r="S305" s="138" t="s">
        <v>151</v>
      </c>
      <c r="T305" s="138" t="s">
        <v>152</v>
      </c>
      <c r="U305" s="138" t="s">
        <v>153</v>
      </c>
      <c r="V305" s="138" t="s">
        <v>154</v>
      </c>
      <c r="W305" s="246"/>
      <c r="X305" s="138" t="s">
        <v>161</v>
      </c>
      <c r="Y305" s="138" t="s">
        <v>162</v>
      </c>
      <c r="Z305" s="225" t="str">
        <f>'Нарххо 2024'!Z305</f>
        <v>20.05</v>
      </c>
      <c r="AA305" s="225" t="str">
        <f>'Нарххо 2024'!AA305</f>
        <v>27.05</v>
      </c>
      <c r="AB305" s="246"/>
      <c r="AC305" s="138" t="s">
        <v>285</v>
      </c>
      <c r="AD305" s="138" t="s">
        <v>286</v>
      </c>
      <c r="AE305" s="225" t="str">
        <f>'Нарххо 2024'!AE305</f>
        <v>18.06</v>
      </c>
      <c r="AF305" s="225" t="str">
        <f>'Нарххо 2024'!AF305</f>
        <v>24.06</v>
      </c>
      <c r="AG305" s="246"/>
      <c r="AH305" s="138" t="s">
        <v>288</v>
      </c>
      <c r="AI305" s="138" t="s">
        <v>289</v>
      </c>
      <c r="AJ305" s="138" t="s">
        <v>290</v>
      </c>
      <c r="AK305" s="138" t="s">
        <v>291</v>
      </c>
      <c r="AL305" s="138" t="s">
        <v>292</v>
      </c>
      <c r="AM305" s="246"/>
    </row>
    <row r="306" spans="1:39" ht="17.399999999999999" x14ac:dyDescent="0.3">
      <c r="A306" s="251">
        <v>1</v>
      </c>
      <c r="B306" s="191" t="s">
        <v>170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</row>
    <row r="307" spans="1:39" ht="17.399999999999999" x14ac:dyDescent="0.3">
      <c r="A307" s="252"/>
      <c r="B307" s="191" t="s">
        <v>171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0</v>
      </c>
      <c r="AL307" s="237">
        <f>'Нарххо 2024'!AL307</f>
        <v>0</v>
      </c>
      <c r="AM307" s="238">
        <f>'Нарххо 2024'!AM307</f>
        <v>3.2000000000000006</v>
      </c>
    </row>
    <row r="308" spans="1:39" ht="17.399999999999999" x14ac:dyDescent="0.3">
      <c r="A308" s="209">
        <v>2</v>
      </c>
      <c r="B308" s="170" t="s">
        <v>169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0</v>
      </c>
      <c r="AL308" s="135">
        <f>'Нарххо 2024'!AL308</f>
        <v>0</v>
      </c>
      <c r="AM308" s="169">
        <f>'Нарххо 2024'!AM308</f>
        <v>3</v>
      </c>
    </row>
    <row r="309" spans="1:39" ht="17.399999999999999" x14ac:dyDescent="0.3">
      <c r="A309" s="251">
        <v>3</v>
      </c>
      <c r="B309" s="170" t="s">
        <v>221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</row>
    <row r="310" spans="1:39" ht="17.399999999999999" x14ac:dyDescent="0.3">
      <c r="A310" s="252"/>
      <c r="B310" s="170" t="s">
        <v>172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0</v>
      </c>
      <c r="AL310" s="135">
        <f>'Нарххо 2024'!AL310</f>
        <v>0</v>
      </c>
      <c r="AM310" s="169">
        <f>'Нарххо 2024'!AM310</f>
        <v>1.2</v>
      </c>
    </row>
    <row r="311" spans="1:39" ht="17.399999999999999" x14ac:dyDescent="0.3">
      <c r="A311" s="210">
        <v>4</v>
      </c>
      <c r="B311" s="170" t="s">
        <v>173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0</v>
      </c>
      <c r="AL311" s="135">
        <f>'Нарххо 2024'!AL311</f>
        <v>0</v>
      </c>
      <c r="AM311" s="169">
        <f>'Нарххо 2024'!AM311</f>
        <v>3</v>
      </c>
    </row>
    <row r="312" spans="1:39" ht="17.399999999999999" x14ac:dyDescent="0.3">
      <c r="A312" s="209">
        <v>5</v>
      </c>
      <c r="B312" s="170" t="s">
        <v>174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0</v>
      </c>
      <c r="AL312" s="135">
        <f>'Нарххо 2024'!AL312</f>
        <v>0</v>
      </c>
      <c r="AM312" s="169">
        <f>'Нарххо 2024'!AM312</f>
        <v>3.6666666666666665</v>
      </c>
    </row>
    <row r="313" spans="1:39" ht="17.399999999999999" x14ac:dyDescent="0.3">
      <c r="A313" s="210">
        <v>6</v>
      </c>
      <c r="B313" s="170" t="s">
        <v>175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0</v>
      </c>
      <c r="AL313" s="135">
        <f>'Нарххо 2024'!AL313</f>
        <v>0</v>
      </c>
      <c r="AM313" s="169">
        <f>'Нарххо 2024'!AM313</f>
        <v>4.333333333333333</v>
      </c>
    </row>
    <row r="314" spans="1:39" ht="17.399999999999999" x14ac:dyDescent="0.3">
      <c r="A314" s="210">
        <v>7</v>
      </c>
      <c r="B314" s="170" t="s">
        <v>176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0</v>
      </c>
      <c r="AL314" s="135">
        <f>'Нарххо 2024'!AL314</f>
        <v>0</v>
      </c>
      <c r="AM314" s="169">
        <f>'Нарххо 2024'!AM314</f>
        <v>10</v>
      </c>
    </row>
    <row r="315" spans="1:39" ht="17.399999999999999" x14ac:dyDescent="0.3">
      <c r="A315" s="209">
        <v>8</v>
      </c>
      <c r="B315" s="170" t="s">
        <v>177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0</v>
      </c>
      <c r="AL315" s="135">
        <f>'Нарххо 2024'!AL315</f>
        <v>0</v>
      </c>
      <c r="AM315" s="169">
        <f>'Нарххо 2024'!AM315</f>
        <v>18.666666666666668</v>
      </c>
    </row>
    <row r="316" spans="1:39" ht="17.399999999999999" x14ac:dyDescent="0.3">
      <c r="A316" s="210">
        <v>9</v>
      </c>
      <c r="B316" s="170" t="s">
        <v>178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0</v>
      </c>
      <c r="AL316" s="135">
        <f>'Нарххо 2024'!AL316</f>
        <v>0</v>
      </c>
      <c r="AM316" s="169">
        <f>'Нарххо 2024'!AM316</f>
        <v>11.5</v>
      </c>
    </row>
    <row r="317" spans="1:39" ht="17.399999999999999" x14ac:dyDescent="0.3">
      <c r="A317" s="210">
        <v>10</v>
      </c>
      <c r="B317" s="170" t="s">
        <v>179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0</v>
      </c>
      <c r="AL317" s="135">
        <f>'Нарххо 2024'!AL317</f>
        <v>0</v>
      </c>
      <c r="AM317" s="169">
        <f>'Нарххо 2024'!AM317</f>
        <v>14</v>
      </c>
    </row>
    <row r="318" spans="1:39" ht="17.399999999999999" x14ac:dyDescent="0.3">
      <c r="A318" s="209">
        <v>11</v>
      </c>
      <c r="B318" s="170" t="s">
        <v>180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0</v>
      </c>
      <c r="AL318" s="135">
        <f>'Нарххо 2024'!AL318</f>
        <v>0</v>
      </c>
      <c r="AM318" s="169">
        <f>'Нарххо 2024'!AM318</f>
        <v>70</v>
      </c>
    </row>
    <row r="319" spans="1:39" ht="17.399999999999999" x14ac:dyDescent="0.3">
      <c r="A319" s="210">
        <v>12</v>
      </c>
      <c r="B319" s="170" t="s">
        <v>181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0</v>
      </c>
      <c r="AL319" s="135">
        <f>'Нарххо 2024'!AL319</f>
        <v>0</v>
      </c>
      <c r="AM319" s="169">
        <f>'Нарххо 2024'!AM319</f>
        <v>80</v>
      </c>
    </row>
    <row r="320" spans="1:39" ht="17.399999999999999" x14ac:dyDescent="0.3">
      <c r="A320" s="210">
        <v>13</v>
      </c>
      <c r="B320" s="170" t="s">
        <v>182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0</v>
      </c>
      <c r="AL320" s="135">
        <f>'Нарххо 2024'!AL320</f>
        <v>0</v>
      </c>
      <c r="AM320" s="169">
        <f>'Нарххо 2024'!AM320</f>
        <v>6</v>
      </c>
    </row>
    <row r="321" spans="1:39" ht="17.399999999999999" x14ac:dyDescent="0.3">
      <c r="A321" s="209">
        <v>14</v>
      </c>
      <c r="B321" s="170" t="s">
        <v>183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0</v>
      </c>
      <c r="AL321" s="135">
        <f>'Нарххо 2024'!AL321</f>
        <v>0</v>
      </c>
      <c r="AM321" s="169">
        <f>'Нарххо 2024'!AM321</f>
        <v>9</v>
      </c>
    </row>
    <row r="322" spans="1:39" ht="17.399999999999999" x14ac:dyDescent="0.3">
      <c r="A322" s="210">
        <v>15</v>
      </c>
      <c r="B322" s="170" t="s">
        <v>184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0</v>
      </c>
      <c r="AL322" s="135">
        <f>'Нарххо 2024'!AL322</f>
        <v>0</v>
      </c>
      <c r="AM322" s="169">
        <f>'Нарххо 2024'!AM322</f>
        <v>12</v>
      </c>
    </row>
    <row r="323" spans="1:39" ht="17.399999999999999" x14ac:dyDescent="0.3">
      <c r="A323" s="210">
        <v>16</v>
      </c>
      <c r="B323" s="170" t="s">
        <v>185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0</v>
      </c>
      <c r="AL323" s="135">
        <f>'Нарххо 2024'!AL323</f>
        <v>0</v>
      </c>
      <c r="AM323" s="169">
        <f>'Нарххо 2024'!AM323</f>
        <v>37</v>
      </c>
    </row>
    <row r="324" spans="1:39" ht="17.399999999999999" x14ac:dyDescent="0.3">
      <c r="A324" s="209">
        <v>17</v>
      </c>
      <c r="B324" s="170" t="s">
        <v>186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0</v>
      </c>
      <c r="AL324" s="135">
        <f>'Нарххо 2024'!AL324</f>
        <v>0</v>
      </c>
      <c r="AM324" s="169">
        <f>'Нарххо 2024'!AM324</f>
        <v>50</v>
      </c>
    </row>
    <row r="325" spans="1:39" ht="17.399999999999999" x14ac:dyDescent="0.3">
      <c r="A325" s="210">
        <v>18</v>
      </c>
      <c r="B325" s="170" t="s">
        <v>187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0</v>
      </c>
      <c r="AL325" s="135">
        <f>'Нарххо 2024'!AL325</f>
        <v>0</v>
      </c>
      <c r="AM325" s="169">
        <f>'Нарххо 2024'!AM325</f>
        <v>4.8</v>
      </c>
    </row>
    <row r="326" spans="1:39" ht="17.399999999999999" x14ac:dyDescent="0.3">
      <c r="A326" s="210">
        <v>19</v>
      </c>
      <c r="B326" s="170" t="s">
        <v>188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0</v>
      </c>
      <c r="AL326" s="135">
        <f>'Нарххо 2024'!AL326</f>
        <v>0</v>
      </c>
      <c r="AM326" s="169">
        <f>'Нарххо 2024'!AM326</f>
        <v>4.5999999999999996</v>
      </c>
    </row>
    <row r="327" spans="1:39" ht="17.399999999999999" x14ac:dyDescent="0.3">
      <c r="A327" s="209">
        <v>20</v>
      </c>
      <c r="B327" s="170" t="s">
        <v>189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0</v>
      </c>
      <c r="AL327" s="135">
        <f>'Нарххо 2024'!AL327</f>
        <v>0</v>
      </c>
      <c r="AM327" s="169">
        <f>'Нарххо 2024'!AM327</f>
        <v>4</v>
      </c>
    </row>
    <row r="328" spans="1:39" ht="17.399999999999999" x14ac:dyDescent="0.3">
      <c r="A328" s="210">
        <v>21</v>
      </c>
      <c r="B328" s="170" t="s">
        <v>190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0</v>
      </c>
      <c r="AL328" s="135">
        <f>'Нарххо 2024'!AL328</f>
        <v>0</v>
      </c>
      <c r="AM328" s="169">
        <f>'Нарххо 2024'!AM328</f>
        <v>22</v>
      </c>
    </row>
    <row r="329" spans="1:39" ht="17.399999999999999" x14ac:dyDescent="0.3">
      <c r="A329" s="210">
        <v>22</v>
      </c>
      <c r="B329" s="170" t="s">
        <v>191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0</v>
      </c>
      <c r="AL329" s="135">
        <f>'Нарххо 2024'!AL329</f>
        <v>0</v>
      </c>
      <c r="AM329" s="169">
        <f>'Нарххо 2024'!AM329</f>
        <v>18</v>
      </c>
    </row>
    <row r="330" spans="1:39" ht="17.399999999999999" x14ac:dyDescent="0.3">
      <c r="A330" s="209">
        <v>23</v>
      </c>
      <c r="B330" s="170" t="s">
        <v>192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0</v>
      </c>
      <c r="AL330" s="135">
        <f>'Нарххо 2024'!AL330</f>
        <v>0</v>
      </c>
      <c r="AM330" s="169">
        <f>'Нарххо 2024'!AM330</f>
        <v>15</v>
      </c>
    </row>
    <row r="331" spans="1:39" ht="34.799999999999997" x14ac:dyDescent="0.3">
      <c r="A331" s="210">
        <v>24</v>
      </c>
      <c r="B331" s="188" t="s">
        <v>193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0</v>
      </c>
      <c r="AL331" s="135">
        <f>'Нарххо 2024'!AL331</f>
        <v>0</v>
      </c>
      <c r="AM331" s="169">
        <f>'Нарххо 2024'!AM331</f>
        <v>3.7000000000000006</v>
      </c>
    </row>
    <row r="332" spans="1:39" ht="34.799999999999997" x14ac:dyDescent="0.3">
      <c r="A332" s="210">
        <v>25</v>
      </c>
      <c r="B332" s="188" t="s">
        <v>194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0</v>
      </c>
      <c r="AL332" s="135">
        <f>'Нарххо 2024'!AL332</f>
        <v>0</v>
      </c>
      <c r="AM332" s="169">
        <f>'Нарххо 2024'!AM332</f>
        <v>3</v>
      </c>
    </row>
    <row r="333" spans="1:39" ht="17.399999999999999" x14ac:dyDescent="0.3">
      <c r="A333" s="209">
        <v>26</v>
      </c>
      <c r="B333" s="170" t="s">
        <v>195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0</v>
      </c>
      <c r="AL333" s="135">
        <f>'Нарххо 2024'!AL333</f>
        <v>0</v>
      </c>
      <c r="AM333" s="169">
        <f>'Нарххо 2024'!AM333</f>
        <v>32</v>
      </c>
    </row>
    <row r="334" spans="1:39" ht="17.399999999999999" x14ac:dyDescent="0.3">
      <c r="A334" s="210">
        <v>27</v>
      </c>
      <c r="B334" s="170" t="s">
        <v>196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0</v>
      </c>
      <c r="AL334" s="135">
        <f>'Нарххо 2024'!AL334</f>
        <v>0</v>
      </c>
      <c r="AM334" s="169">
        <f>'Нарххо 2024'!AM334</f>
        <v>5.5</v>
      </c>
    </row>
    <row r="335" spans="1:39" ht="17.399999999999999" x14ac:dyDescent="0.3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0</v>
      </c>
      <c r="AL335" s="135">
        <f>'Нарххо 2024'!AL335</f>
        <v>0</v>
      </c>
      <c r="AM335" s="169">
        <f>'Нарххо 2024'!AM335</f>
        <v>10.1</v>
      </c>
    </row>
    <row r="336" spans="1:39" ht="17.399999999999999" x14ac:dyDescent="0.3">
      <c r="A336" s="209">
        <v>29</v>
      </c>
      <c r="B336" s="170" t="s">
        <v>197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0</v>
      </c>
      <c r="AL336" s="135">
        <f>'Нарххо 2024'!AL336</f>
        <v>0</v>
      </c>
      <c r="AM336" s="169">
        <f>'Нарххо 2024'!AM336</f>
        <v>10.6</v>
      </c>
    </row>
    <row r="337" spans="1:39" ht="34.799999999999997" x14ac:dyDescent="0.3">
      <c r="A337" s="211"/>
      <c r="B337" s="189" t="s">
        <v>198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</row>
    <row r="338" spans="1:39" ht="17.399999999999999" x14ac:dyDescent="0.3">
      <c r="A338" s="211"/>
      <c r="B338" s="190" t="s">
        <v>199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0</v>
      </c>
      <c r="AL338" s="135">
        <f>'Нарххо 2024'!AL338</f>
        <v>0</v>
      </c>
      <c r="AM338" s="169">
        <f>'Нарххо 2024'!AM338</f>
        <v>10.61</v>
      </c>
    </row>
    <row r="339" spans="1:39" x14ac:dyDescent="0.35">
      <c r="A339" s="212"/>
      <c r="B339" s="191" t="s">
        <v>200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0</v>
      </c>
      <c r="AL339" s="135">
        <f>'Нарххо 2024'!AL339</f>
        <v>0</v>
      </c>
      <c r="AM339" s="169">
        <f>'Нарххо 2024'!AM339</f>
        <v>10.699999999999998</v>
      </c>
    </row>
    <row r="340" spans="1:39" ht="17.399999999999999" x14ac:dyDescent="0.3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</row>
    <row r="341" spans="1:39" x14ac:dyDescent="0.35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</row>
    <row r="342" spans="1:39" x14ac:dyDescent="0.35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</row>
    <row r="343" spans="1:39" ht="17.399999999999999" x14ac:dyDescent="0.3">
      <c r="A343" s="256" t="s">
        <v>202</v>
      </c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</row>
    <row r="344" spans="1:39" x14ac:dyDescent="0.35">
      <c r="A344" s="217"/>
      <c r="B344" s="197"/>
      <c r="C344" s="253" t="s">
        <v>34</v>
      </c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5"/>
    </row>
    <row r="345" spans="1:39" ht="18.75" customHeight="1" x14ac:dyDescent="0.35">
      <c r="A345" s="218"/>
      <c r="B345" s="198"/>
      <c r="C345" s="247" t="s">
        <v>140</v>
      </c>
      <c r="D345" s="248"/>
      <c r="E345" s="248"/>
      <c r="F345" s="250"/>
      <c r="G345" s="245" t="s">
        <v>223</v>
      </c>
      <c r="H345" s="243" t="s">
        <v>140</v>
      </c>
      <c r="I345" s="244"/>
      <c r="J345" s="244"/>
      <c r="K345" s="249"/>
      <c r="L345" s="245" t="s">
        <v>223</v>
      </c>
      <c r="M345" s="243" t="s">
        <v>140</v>
      </c>
      <c r="N345" s="244"/>
      <c r="O345" s="244"/>
      <c r="P345" s="249"/>
      <c r="Q345" s="245" t="s">
        <v>223</v>
      </c>
      <c r="R345" s="243" t="s">
        <v>140</v>
      </c>
      <c r="S345" s="244"/>
      <c r="T345" s="244"/>
      <c r="U345" s="244"/>
      <c r="V345" s="249"/>
      <c r="W345" s="245" t="s">
        <v>223</v>
      </c>
      <c r="X345" s="243" t="s">
        <v>140</v>
      </c>
      <c r="Y345" s="244"/>
      <c r="Z345" s="244"/>
      <c r="AA345" s="244"/>
      <c r="AB345" s="245" t="s">
        <v>223</v>
      </c>
      <c r="AC345" s="243" t="s">
        <v>140</v>
      </c>
      <c r="AD345" s="244"/>
      <c r="AE345" s="244"/>
      <c r="AF345" s="244"/>
      <c r="AG345" s="245" t="s">
        <v>223</v>
      </c>
      <c r="AH345" s="243" t="s">
        <v>140</v>
      </c>
      <c r="AI345" s="244"/>
      <c r="AJ345" s="244"/>
      <c r="AK345" s="244"/>
      <c r="AL345" s="244"/>
      <c r="AM345" s="245" t="s">
        <v>223</v>
      </c>
    </row>
    <row r="346" spans="1:39" ht="18.75" customHeight="1" x14ac:dyDescent="0.35">
      <c r="A346" s="208"/>
      <c r="B346" s="199"/>
      <c r="C346" s="138" t="s">
        <v>136</v>
      </c>
      <c r="D346" s="138" t="s">
        <v>137</v>
      </c>
      <c r="E346" s="138" t="s">
        <v>138</v>
      </c>
      <c r="F346" s="138" t="s">
        <v>139</v>
      </c>
      <c r="G346" s="246"/>
      <c r="H346" s="138" t="s">
        <v>142</v>
      </c>
      <c r="I346" s="138" t="s">
        <v>143</v>
      </c>
      <c r="J346" s="138" t="s">
        <v>144</v>
      </c>
      <c r="K346" s="138" t="s">
        <v>145</v>
      </c>
      <c r="L346" s="246"/>
      <c r="M346" s="138" t="s">
        <v>146</v>
      </c>
      <c r="N346" s="138" t="s">
        <v>147</v>
      </c>
      <c r="O346" s="138" t="s">
        <v>148</v>
      </c>
      <c r="P346" s="138" t="s">
        <v>149</v>
      </c>
      <c r="Q346" s="246"/>
      <c r="R346" s="138" t="s">
        <v>150</v>
      </c>
      <c r="S346" s="138" t="s">
        <v>151</v>
      </c>
      <c r="T346" s="138" t="s">
        <v>152</v>
      </c>
      <c r="U346" s="138" t="s">
        <v>153</v>
      </c>
      <c r="V346" s="138" t="s">
        <v>154</v>
      </c>
      <c r="W346" s="246"/>
      <c r="X346" s="138" t="s">
        <v>161</v>
      </c>
      <c r="Y346" s="138" t="s">
        <v>162</v>
      </c>
      <c r="Z346" s="225" t="str">
        <f>'Нарххо 2024'!Z346</f>
        <v>20.05</v>
      </c>
      <c r="AA346" s="225" t="str">
        <f>'Нарххо 2024'!AA346</f>
        <v>27.05</v>
      </c>
      <c r="AB346" s="246"/>
      <c r="AC346" s="138" t="s">
        <v>285</v>
      </c>
      <c r="AD346" s="138" t="s">
        <v>286</v>
      </c>
      <c r="AE346" s="225" t="str">
        <f>'Нарххо 2024'!AE346</f>
        <v>18.06</v>
      </c>
      <c r="AF346" s="225" t="str">
        <f>'Нарххо 2024'!AF346</f>
        <v>24.06</v>
      </c>
      <c r="AG346" s="246"/>
      <c r="AH346" s="138" t="s">
        <v>288</v>
      </c>
      <c r="AI346" s="138" t="s">
        <v>289</v>
      </c>
      <c r="AJ346" s="138" t="s">
        <v>290</v>
      </c>
      <c r="AK346" s="138" t="s">
        <v>291</v>
      </c>
      <c r="AL346" s="138" t="s">
        <v>292</v>
      </c>
      <c r="AM346" s="246"/>
    </row>
    <row r="347" spans="1:39" ht="17.399999999999999" x14ac:dyDescent="0.3">
      <c r="A347" s="251">
        <v>1</v>
      </c>
      <c r="B347" s="191" t="s">
        <v>170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</row>
    <row r="348" spans="1:39" ht="17.399999999999999" x14ac:dyDescent="0.3">
      <c r="A348" s="252"/>
      <c r="B348" s="191" t="s">
        <v>171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0</v>
      </c>
      <c r="AL348" s="135">
        <f>'Нарххо 2024'!AL348</f>
        <v>0</v>
      </c>
      <c r="AM348" s="169">
        <f>'Нарххо 2024'!AM348</f>
        <v>5.5</v>
      </c>
    </row>
    <row r="349" spans="1:39" ht="17.399999999999999" x14ac:dyDescent="0.3">
      <c r="A349" s="209">
        <v>2</v>
      </c>
      <c r="B349" s="170" t="s">
        <v>169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0</v>
      </c>
      <c r="AL349" s="135">
        <f>'Нарххо 2024'!AL349</f>
        <v>0</v>
      </c>
      <c r="AM349" s="169">
        <f>'Нарххо 2024'!AM349</f>
        <v>3</v>
      </c>
    </row>
    <row r="350" spans="1:39" ht="17.399999999999999" x14ac:dyDescent="0.3">
      <c r="A350" s="251">
        <v>3</v>
      </c>
      <c r="B350" s="170" t="s">
        <v>221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</row>
    <row r="351" spans="1:39" ht="17.399999999999999" x14ac:dyDescent="0.3">
      <c r="A351" s="252"/>
      <c r="B351" s="170" t="s">
        <v>172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0</v>
      </c>
      <c r="AL351" s="135">
        <f>'Нарххо 2024'!AL351</f>
        <v>0</v>
      </c>
      <c r="AM351" s="169">
        <f>'Нарххо 2024'!AM351</f>
        <v>2</v>
      </c>
    </row>
    <row r="352" spans="1:39" ht="17.399999999999999" x14ac:dyDescent="0.3">
      <c r="A352" s="210">
        <v>4</v>
      </c>
      <c r="B352" s="170" t="s">
        <v>173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0</v>
      </c>
      <c r="AL352" s="135">
        <f>'Нарххо 2024'!AL352</f>
        <v>0</v>
      </c>
      <c r="AM352" s="169">
        <f>'Нарххо 2024'!AM352</f>
        <v>2.5</v>
      </c>
    </row>
    <row r="353" spans="1:39" ht="17.399999999999999" x14ac:dyDescent="0.3">
      <c r="A353" s="209">
        <v>5</v>
      </c>
      <c r="B353" s="170" t="s">
        <v>174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0</v>
      </c>
      <c r="AL353" s="135">
        <f>'Нарххо 2024'!AL353</f>
        <v>0</v>
      </c>
      <c r="AM353" s="169">
        <f>'Нарххо 2024'!AM353</f>
        <v>3.3333333333333335</v>
      </c>
    </row>
    <row r="354" spans="1:39" ht="17.399999999999999" x14ac:dyDescent="0.3">
      <c r="A354" s="210">
        <v>6</v>
      </c>
      <c r="B354" s="170" t="s">
        <v>175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0</v>
      </c>
      <c r="AL354" s="135">
        <f>'Нарххо 2024'!AL354</f>
        <v>0</v>
      </c>
      <c r="AM354" s="169">
        <f>'Нарххо 2024'!AM354</f>
        <v>4</v>
      </c>
    </row>
    <row r="355" spans="1:39" ht="17.399999999999999" x14ac:dyDescent="0.3">
      <c r="A355" s="210">
        <v>7</v>
      </c>
      <c r="B355" s="170" t="s">
        <v>176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0</v>
      </c>
      <c r="AL355" s="135">
        <f>'Нарххо 2024'!AL355</f>
        <v>0</v>
      </c>
      <c r="AM355" s="169">
        <f>'Нарххо 2024'!AM355</f>
        <v>10</v>
      </c>
    </row>
    <row r="356" spans="1:39" ht="17.399999999999999" x14ac:dyDescent="0.3">
      <c r="A356" s="209">
        <v>8</v>
      </c>
      <c r="B356" s="170" t="s">
        <v>177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0</v>
      </c>
      <c r="AL356" s="135">
        <f>'Нарххо 2024'!AL356</f>
        <v>0</v>
      </c>
      <c r="AM356" s="169">
        <f>'Нарххо 2024'!AM356</f>
        <v>18</v>
      </c>
    </row>
    <row r="357" spans="1:39" ht="17.399999999999999" x14ac:dyDescent="0.3">
      <c r="A357" s="210">
        <v>9</v>
      </c>
      <c r="B357" s="170" t="s">
        <v>178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0</v>
      </c>
      <c r="AL357" s="135">
        <f>'Нарххо 2024'!AL357</f>
        <v>0</v>
      </c>
      <c r="AM357" s="169">
        <f>'Нарххо 2024'!AM357</f>
        <v>13</v>
      </c>
    </row>
    <row r="358" spans="1:39" ht="17.399999999999999" x14ac:dyDescent="0.3">
      <c r="A358" s="210">
        <v>10</v>
      </c>
      <c r="B358" s="170" t="s">
        <v>179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0</v>
      </c>
      <c r="AL358" s="135">
        <f>'Нарххо 2024'!AL358</f>
        <v>0</v>
      </c>
      <c r="AM358" s="169">
        <f>'Нарххо 2024'!AM358</f>
        <v>16</v>
      </c>
    </row>
    <row r="359" spans="1:39" ht="17.399999999999999" x14ac:dyDescent="0.3">
      <c r="A359" s="209">
        <v>11</v>
      </c>
      <c r="B359" s="170" t="s">
        <v>180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0</v>
      </c>
      <c r="AL359" s="135">
        <f>'Нарххо 2024'!AL359</f>
        <v>0</v>
      </c>
      <c r="AM359" s="169">
        <f>'Нарххо 2024'!AM359</f>
        <v>70</v>
      </c>
    </row>
    <row r="360" spans="1:39" ht="17.399999999999999" x14ac:dyDescent="0.3">
      <c r="A360" s="210">
        <v>12</v>
      </c>
      <c r="B360" s="170" t="s">
        <v>181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0</v>
      </c>
      <c r="AL360" s="135">
        <f>'Нарххо 2024'!AL360</f>
        <v>0</v>
      </c>
      <c r="AM360" s="169">
        <f>'Нарххо 2024'!AM360</f>
        <v>80</v>
      </c>
    </row>
    <row r="361" spans="1:39" ht="17.399999999999999" x14ac:dyDescent="0.3">
      <c r="A361" s="210">
        <v>13</v>
      </c>
      <c r="B361" s="170" t="s">
        <v>182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0</v>
      </c>
      <c r="AL361" s="135">
        <f>'Нарххо 2024'!AL361</f>
        <v>0</v>
      </c>
      <c r="AM361" s="169">
        <f>'Нарххо 2024'!AM361</f>
        <v>5</v>
      </c>
    </row>
    <row r="362" spans="1:39" ht="17.399999999999999" x14ac:dyDescent="0.3">
      <c r="A362" s="209">
        <v>14</v>
      </c>
      <c r="B362" s="170" t="s">
        <v>183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0</v>
      </c>
      <c r="AL362" s="135">
        <f>'Нарххо 2024'!AL362</f>
        <v>0</v>
      </c>
      <c r="AM362" s="169">
        <f>'Нарххо 2024'!AM362</f>
        <v>10</v>
      </c>
    </row>
    <row r="363" spans="1:39" ht="17.399999999999999" x14ac:dyDescent="0.3">
      <c r="A363" s="210">
        <v>15</v>
      </c>
      <c r="B363" s="170" t="s">
        <v>184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0</v>
      </c>
      <c r="AL363" s="135">
        <f>'Нарххо 2024'!AL363</f>
        <v>0</v>
      </c>
      <c r="AM363" s="169">
        <f>'Нарххо 2024'!AM363</f>
        <v>11.5</v>
      </c>
    </row>
    <row r="364" spans="1:39" ht="17.399999999999999" x14ac:dyDescent="0.3">
      <c r="A364" s="210">
        <v>16</v>
      </c>
      <c r="B364" s="170" t="s">
        <v>185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0</v>
      </c>
      <c r="AL364" s="135">
        <f>'Нарххо 2024'!AL364</f>
        <v>0</v>
      </c>
      <c r="AM364" s="169">
        <f>'Нарххо 2024'!AM364</f>
        <v>42</v>
      </c>
    </row>
    <row r="365" spans="1:39" ht="17.399999999999999" x14ac:dyDescent="0.3">
      <c r="A365" s="209">
        <v>17</v>
      </c>
      <c r="B365" s="170" t="s">
        <v>186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0</v>
      </c>
      <c r="AL365" s="135">
        <f>'Нарххо 2024'!AL365</f>
        <v>0</v>
      </c>
      <c r="AM365" s="169">
        <f>'Нарххо 2024'!AM365</f>
        <v>44</v>
      </c>
    </row>
    <row r="366" spans="1:39" ht="17.399999999999999" x14ac:dyDescent="0.3">
      <c r="A366" s="210">
        <v>18</v>
      </c>
      <c r="B366" s="170" t="s">
        <v>187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0</v>
      </c>
      <c r="AL366" s="135">
        <f>'Нарххо 2024'!AL366</f>
        <v>0</v>
      </c>
      <c r="AM366" s="169">
        <f>'Нарххо 2024'!AM366</f>
        <v>5.4000000000000012</v>
      </c>
    </row>
    <row r="367" spans="1:39" ht="17.399999999999999" x14ac:dyDescent="0.3">
      <c r="A367" s="210">
        <v>19</v>
      </c>
      <c r="B367" s="170" t="s">
        <v>188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0</v>
      </c>
      <c r="AL367" s="135">
        <f>'Нарххо 2024'!AL367</f>
        <v>0</v>
      </c>
      <c r="AM367" s="169">
        <f>'Нарххо 2024'!AM367</f>
        <v>4.5999999999999996</v>
      </c>
    </row>
    <row r="368" spans="1:39" ht="17.399999999999999" x14ac:dyDescent="0.3">
      <c r="A368" s="209">
        <v>20</v>
      </c>
      <c r="B368" s="170" t="s">
        <v>189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0</v>
      </c>
      <c r="AL368" s="135">
        <f>'Нарххо 2024'!AL368</f>
        <v>0</v>
      </c>
      <c r="AM368" s="169">
        <f>'Нарххо 2024'!AM368</f>
        <v>4</v>
      </c>
    </row>
    <row r="369" spans="1:39" ht="17.399999999999999" x14ac:dyDescent="0.3">
      <c r="A369" s="210">
        <v>21</v>
      </c>
      <c r="B369" s="170" t="s">
        <v>190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0</v>
      </c>
      <c r="AL369" s="135">
        <f>'Нарххо 2024'!AL369</f>
        <v>0</v>
      </c>
      <c r="AM369" s="169">
        <f>'Нарххо 2024'!AM369</f>
        <v>18</v>
      </c>
    </row>
    <row r="370" spans="1:39" ht="17.399999999999999" x14ac:dyDescent="0.3">
      <c r="A370" s="210">
        <v>22</v>
      </c>
      <c r="B370" s="170" t="s">
        <v>191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0</v>
      </c>
      <c r="AL370" s="135">
        <f>'Нарххо 2024'!AL370</f>
        <v>0</v>
      </c>
      <c r="AM370" s="169">
        <f>'Нарххо 2024'!AM370</f>
        <v>21</v>
      </c>
    </row>
    <row r="371" spans="1:39" ht="17.399999999999999" x14ac:dyDescent="0.3">
      <c r="A371" s="209">
        <v>23</v>
      </c>
      <c r="B371" s="170" t="s">
        <v>192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0</v>
      </c>
      <c r="AL371" s="135">
        <f>'Нарххо 2024'!AL371</f>
        <v>0</v>
      </c>
      <c r="AM371" s="169">
        <f>'Нарххо 2024'!AM371</f>
        <v>15</v>
      </c>
    </row>
    <row r="372" spans="1:39" ht="34.799999999999997" x14ac:dyDescent="0.3">
      <c r="A372" s="210">
        <v>24</v>
      </c>
      <c r="B372" s="188" t="s">
        <v>193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0</v>
      </c>
      <c r="AL372" s="135">
        <f>'Нарххо 2024'!AL372</f>
        <v>0</v>
      </c>
      <c r="AM372" s="169">
        <f>'Нарххо 2024'!AM372</f>
        <v>3.5</v>
      </c>
    </row>
    <row r="373" spans="1:39" ht="34.799999999999997" x14ac:dyDescent="0.3">
      <c r="A373" s="210">
        <v>25</v>
      </c>
      <c r="B373" s="188" t="s">
        <v>194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0</v>
      </c>
      <c r="AL373" s="135">
        <f>'Нарххо 2024'!AL373</f>
        <v>0</v>
      </c>
      <c r="AM373" s="169">
        <f>'Нарххо 2024'!AM373</f>
        <v>3</v>
      </c>
    </row>
    <row r="374" spans="1:39" ht="17.399999999999999" x14ac:dyDescent="0.3">
      <c r="A374" s="209">
        <v>26</v>
      </c>
      <c r="B374" s="170" t="s">
        <v>195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0</v>
      </c>
      <c r="AL374" s="135">
        <f>'Нарххо 2024'!AL374</f>
        <v>0</v>
      </c>
      <c r="AM374" s="169">
        <f>'Нарххо 2024'!AM374</f>
        <v>28</v>
      </c>
    </row>
    <row r="375" spans="1:39" ht="17.399999999999999" x14ac:dyDescent="0.3">
      <c r="A375" s="210">
        <v>27</v>
      </c>
      <c r="B375" s="170" t="s">
        <v>196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0</v>
      </c>
      <c r="AL375" s="135">
        <f>'Нарххо 2024'!AL375</f>
        <v>0</v>
      </c>
      <c r="AM375" s="169">
        <f>'Нарххо 2024'!AM375</f>
        <v>5.5999999999999988</v>
      </c>
    </row>
    <row r="376" spans="1:39" ht="17.399999999999999" x14ac:dyDescent="0.3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0</v>
      </c>
      <c r="AL376" s="135">
        <f>'Нарххо 2024'!AL376</f>
        <v>0</v>
      </c>
      <c r="AM376" s="169">
        <f>'Нарххо 2024'!AM376</f>
        <v>10.199999999999999</v>
      </c>
    </row>
    <row r="377" spans="1:39" ht="17.399999999999999" x14ac:dyDescent="0.3">
      <c r="A377" s="209">
        <v>29</v>
      </c>
      <c r="B377" s="170" t="s">
        <v>197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0</v>
      </c>
      <c r="AL377" s="135">
        <f>'Нарххо 2024'!AL377</f>
        <v>0</v>
      </c>
      <c r="AM377" s="169">
        <f>'Нарххо 2024'!AM377</f>
        <v>11.6</v>
      </c>
    </row>
    <row r="378" spans="1:39" ht="34.799999999999997" x14ac:dyDescent="0.3">
      <c r="A378" s="211"/>
      <c r="B378" s="189" t="s">
        <v>198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</row>
    <row r="379" spans="1:39" ht="17.399999999999999" x14ac:dyDescent="0.3">
      <c r="A379" s="211"/>
      <c r="B379" s="190" t="s">
        <v>199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0</v>
      </c>
      <c r="AL379" s="135">
        <f>'Нарххо 2024'!AL379</f>
        <v>0</v>
      </c>
      <c r="AM379" s="169">
        <f>'Нарххо 2024'!AM379</f>
        <v>10.61</v>
      </c>
    </row>
    <row r="380" spans="1:39" x14ac:dyDescent="0.35">
      <c r="A380" s="212"/>
      <c r="B380" s="191" t="s">
        <v>200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0</v>
      </c>
      <c r="AL380" s="135">
        <f>'Нарххо 2024'!AL380</f>
        <v>0</v>
      </c>
      <c r="AM380" s="169">
        <f>'Нарххо 2024'!AM380</f>
        <v>10.699999999999998</v>
      </c>
    </row>
    <row r="381" spans="1:39" x14ac:dyDescent="0.35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</row>
    <row r="382" spans="1:39" x14ac:dyDescent="0.35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</row>
    <row r="383" spans="1:39" x14ac:dyDescent="0.35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</row>
    <row r="384" spans="1:39" x14ac:dyDescent="0.35">
      <c r="B384" s="143" t="s">
        <v>4</v>
      </c>
      <c r="AK384" s="1"/>
      <c r="AL384" s="1"/>
      <c r="AM384" s="1"/>
    </row>
    <row r="385" spans="1:39" ht="17.399999999999999" x14ac:dyDescent="0.3">
      <c r="A385" s="256" t="s">
        <v>202</v>
      </c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</row>
    <row r="386" spans="1:39" x14ac:dyDescent="0.35">
      <c r="A386" s="217"/>
      <c r="B386" s="197"/>
      <c r="C386" s="253" t="s">
        <v>208</v>
      </c>
      <c r="D386" s="254"/>
      <c r="E386" s="254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  <c r="AM386" s="255"/>
    </row>
    <row r="387" spans="1:39" ht="18.75" customHeight="1" x14ac:dyDescent="0.35">
      <c r="A387" s="218"/>
      <c r="B387" s="198"/>
      <c r="C387" s="247" t="s">
        <v>140</v>
      </c>
      <c r="D387" s="248"/>
      <c r="E387" s="248"/>
      <c r="F387" s="250"/>
      <c r="G387" s="245" t="s">
        <v>223</v>
      </c>
      <c r="H387" s="243" t="s">
        <v>140</v>
      </c>
      <c r="I387" s="244"/>
      <c r="J387" s="244"/>
      <c r="K387" s="249"/>
      <c r="L387" s="245" t="s">
        <v>223</v>
      </c>
      <c r="M387" s="243" t="s">
        <v>140</v>
      </c>
      <c r="N387" s="244"/>
      <c r="O387" s="244"/>
      <c r="P387" s="249"/>
      <c r="Q387" s="245" t="s">
        <v>223</v>
      </c>
      <c r="R387" s="243" t="s">
        <v>140</v>
      </c>
      <c r="S387" s="244"/>
      <c r="T387" s="244"/>
      <c r="U387" s="244"/>
      <c r="V387" s="249"/>
      <c r="W387" s="245" t="s">
        <v>223</v>
      </c>
      <c r="X387" s="243" t="s">
        <v>140</v>
      </c>
      <c r="Y387" s="244"/>
      <c r="Z387" s="244"/>
      <c r="AA387" s="244"/>
      <c r="AB387" s="245" t="s">
        <v>223</v>
      </c>
      <c r="AC387" s="243" t="s">
        <v>140</v>
      </c>
      <c r="AD387" s="244"/>
      <c r="AE387" s="244"/>
      <c r="AF387" s="244"/>
      <c r="AG387" s="245" t="s">
        <v>223</v>
      </c>
      <c r="AH387" s="243" t="s">
        <v>140</v>
      </c>
      <c r="AI387" s="244"/>
      <c r="AJ387" s="244"/>
      <c r="AK387" s="244"/>
      <c r="AL387" s="244"/>
      <c r="AM387" s="245" t="s">
        <v>223</v>
      </c>
    </row>
    <row r="388" spans="1:39" ht="18.75" customHeight="1" x14ac:dyDescent="0.35">
      <c r="A388" s="208"/>
      <c r="B388" s="199"/>
      <c r="C388" s="138" t="s">
        <v>136</v>
      </c>
      <c r="D388" s="138" t="s">
        <v>137</v>
      </c>
      <c r="E388" s="138" t="s">
        <v>138</v>
      </c>
      <c r="F388" s="138" t="s">
        <v>139</v>
      </c>
      <c r="G388" s="246"/>
      <c r="H388" s="138" t="s">
        <v>142</v>
      </c>
      <c r="I388" s="138" t="s">
        <v>143</v>
      </c>
      <c r="J388" s="138" t="s">
        <v>144</v>
      </c>
      <c r="K388" s="138" t="s">
        <v>145</v>
      </c>
      <c r="L388" s="246"/>
      <c r="M388" s="138" t="s">
        <v>146</v>
      </c>
      <c r="N388" s="138" t="s">
        <v>147</v>
      </c>
      <c r="O388" s="138" t="s">
        <v>148</v>
      </c>
      <c r="P388" s="138" t="s">
        <v>149</v>
      </c>
      <c r="Q388" s="246"/>
      <c r="R388" s="138" t="s">
        <v>150</v>
      </c>
      <c r="S388" s="138" t="s">
        <v>151</v>
      </c>
      <c r="T388" s="138" t="s">
        <v>152</v>
      </c>
      <c r="U388" s="138" t="s">
        <v>153</v>
      </c>
      <c r="V388" s="138" t="s">
        <v>154</v>
      </c>
      <c r="W388" s="246"/>
      <c r="X388" s="138" t="s">
        <v>161</v>
      </c>
      <c r="Y388" s="138" t="s">
        <v>162</v>
      </c>
      <c r="Z388" s="225" t="str">
        <f>'Нарххо 2024'!Z388</f>
        <v>20.05</v>
      </c>
      <c r="AA388" s="225" t="str">
        <f>'Нарххо 2024'!AA388</f>
        <v>27.05</v>
      </c>
      <c r="AB388" s="246"/>
      <c r="AC388" s="138" t="s">
        <v>285</v>
      </c>
      <c r="AD388" s="138" t="s">
        <v>286</v>
      </c>
      <c r="AE388" s="225" t="str">
        <f>'Нарххо 2024'!AE388</f>
        <v>18.06</v>
      </c>
      <c r="AF388" s="225" t="str">
        <f>'Нарххо 2024'!AF388</f>
        <v>24.06</v>
      </c>
      <c r="AG388" s="246"/>
      <c r="AH388" s="138" t="s">
        <v>288</v>
      </c>
      <c r="AI388" s="138" t="s">
        <v>289</v>
      </c>
      <c r="AJ388" s="138" t="s">
        <v>290</v>
      </c>
      <c r="AK388" s="138" t="s">
        <v>291</v>
      </c>
      <c r="AL388" s="138" t="s">
        <v>292</v>
      </c>
      <c r="AM388" s="246"/>
    </row>
    <row r="389" spans="1:39" ht="17.399999999999999" x14ac:dyDescent="0.3">
      <c r="A389" s="251">
        <v>1</v>
      </c>
      <c r="B389" s="191" t="s">
        <v>170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</row>
    <row r="390" spans="1:39" ht="17.399999999999999" x14ac:dyDescent="0.3">
      <c r="A390" s="252"/>
      <c r="B390" s="191" t="s">
        <v>171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0</v>
      </c>
      <c r="AL390" s="135">
        <f>'Нарххо 2024'!AL390</f>
        <v>0</v>
      </c>
      <c r="AM390" s="169">
        <f>'Нарххо 2024'!AM390</f>
        <v>4.3</v>
      </c>
    </row>
    <row r="391" spans="1:39" ht="17.399999999999999" x14ac:dyDescent="0.3">
      <c r="A391" s="209">
        <v>2</v>
      </c>
      <c r="B391" s="170" t="s">
        <v>169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0</v>
      </c>
      <c r="AL391" s="135">
        <f>'Нарххо 2024'!AL391</f>
        <v>0</v>
      </c>
      <c r="AM391" s="169">
        <f>'Нарххо 2024'!AM391</f>
        <v>2</v>
      </c>
    </row>
    <row r="392" spans="1:39" ht="17.399999999999999" x14ac:dyDescent="0.3">
      <c r="A392" s="251">
        <v>3</v>
      </c>
      <c r="B392" s="170" t="s">
        <v>221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</row>
    <row r="393" spans="1:39" ht="17.399999999999999" x14ac:dyDescent="0.3">
      <c r="A393" s="252"/>
      <c r="B393" s="170" t="s">
        <v>172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0</v>
      </c>
      <c r="AL393" s="135">
        <f>'Нарххо 2024'!AL393</f>
        <v>0</v>
      </c>
      <c r="AM393" s="169">
        <f>'Нарххо 2024'!AM393</f>
        <v>2</v>
      </c>
    </row>
    <row r="394" spans="1:39" ht="17.399999999999999" x14ac:dyDescent="0.3">
      <c r="A394" s="210">
        <v>4</v>
      </c>
      <c r="B394" s="170" t="s">
        <v>173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0</v>
      </c>
      <c r="AL394" s="135">
        <f>'Нарххо 2024'!AL394</f>
        <v>0</v>
      </c>
      <c r="AM394" s="169">
        <f>'Нарххо 2024'!AM394</f>
        <v>2.8333333333333335</v>
      </c>
    </row>
    <row r="395" spans="1:39" ht="17.399999999999999" x14ac:dyDescent="0.3">
      <c r="A395" s="209">
        <v>5</v>
      </c>
      <c r="B395" s="170" t="s">
        <v>174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0</v>
      </c>
      <c r="AL395" s="135">
        <f>'Нарххо 2024'!AL395</f>
        <v>0</v>
      </c>
      <c r="AM395" s="169">
        <f>'Нарххо 2024'!AM395</f>
        <v>3</v>
      </c>
    </row>
    <row r="396" spans="1:39" ht="17.399999999999999" x14ac:dyDescent="0.3">
      <c r="A396" s="210">
        <v>6</v>
      </c>
      <c r="B396" s="170" t="s">
        <v>175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0</v>
      </c>
      <c r="AL396" s="135">
        <f>'Нарххо 2024'!AL396</f>
        <v>0</v>
      </c>
      <c r="AM396" s="169">
        <f>'Нарххо 2024'!AM396</f>
        <v>3.3333333333333335</v>
      </c>
    </row>
    <row r="397" spans="1:39" ht="17.399999999999999" x14ac:dyDescent="0.3">
      <c r="A397" s="210">
        <v>7</v>
      </c>
      <c r="B397" s="170" t="s">
        <v>176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0</v>
      </c>
      <c r="AL397" s="135">
        <f>'Нарххо 2024'!AL397</f>
        <v>0</v>
      </c>
      <c r="AM397" s="169">
        <f>'Нарххо 2024'!AM397</f>
        <v>7.5</v>
      </c>
    </row>
    <row r="398" spans="1:39" ht="17.399999999999999" x14ac:dyDescent="0.3">
      <c r="A398" s="209">
        <v>8</v>
      </c>
      <c r="B398" s="170" t="s">
        <v>177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0</v>
      </c>
      <c r="AL398" s="135">
        <f>'Нарххо 2024'!AL398</f>
        <v>0</v>
      </c>
      <c r="AM398" s="169">
        <f>'Нарххо 2024'!AM398</f>
        <v>18.5</v>
      </c>
    </row>
    <row r="399" spans="1:39" ht="17.399999999999999" x14ac:dyDescent="0.3">
      <c r="A399" s="210">
        <v>9</v>
      </c>
      <c r="B399" s="170" t="s">
        <v>178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0</v>
      </c>
      <c r="AL399" s="135">
        <f>'Нарххо 2024'!AL399</f>
        <v>0</v>
      </c>
      <c r="AM399" s="169">
        <f>'Нарххо 2024'!AM399</f>
        <v>12</v>
      </c>
    </row>
    <row r="400" spans="1:39" ht="17.399999999999999" x14ac:dyDescent="0.3">
      <c r="A400" s="210">
        <v>10</v>
      </c>
      <c r="B400" s="170" t="s">
        <v>179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0</v>
      </c>
      <c r="AL400" s="135">
        <f>'Нарххо 2024'!AL400</f>
        <v>0</v>
      </c>
      <c r="AM400" s="169">
        <f>'Нарххо 2024'!AM400</f>
        <v>15.5</v>
      </c>
    </row>
    <row r="401" spans="1:39" ht="17.399999999999999" x14ac:dyDescent="0.3">
      <c r="A401" s="209">
        <v>11</v>
      </c>
      <c r="B401" s="170" t="s">
        <v>180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0</v>
      </c>
      <c r="AL401" s="135">
        <f>'Нарххо 2024'!AL401</f>
        <v>0</v>
      </c>
      <c r="AM401" s="169">
        <f>'Нарххо 2024'!AM401</f>
        <v>70</v>
      </c>
    </row>
    <row r="402" spans="1:39" ht="17.399999999999999" x14ac:dyDescent="0.3">
      <c r="A402" s="210">
        <v>12</v>
      </c>
      <c r="B402" s="170" t="s">
        <v>181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0</v>
      </c>
      <c r="AL402" s="135">
        <f>'Нарххо 2024'!AL402</f>
        <v>0</v>
      </c>
      <c r="AM402" s="169">
        <f>'Нарххо 2024'!AM402</f>
        <v>80</v>
      </c>
    </row>
    <row r="403" spans="1:39" ht="17.399999999999999" x14ac:dyDescent="0.3">
      <c r="A403" s="210">
        <v>13</v>
      </c>
      <c r="B403" s="170" t="s">
        <v>182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0</v>
      </c>
      <c r="AL403" s="135">
        <f>'Нарххо 2024'!AL403</f>
        <v>0</v>
      </c>
      <c r="AM403" s="169">
        <f>'Нарххо 2024'!AM403</f>
        <v>5.5</v>
      </c>
    </row>
    <row r="404" spans="1:39" ht="17.399999999999999" x14ac:dyDescent="0.3">
      <c r="A404" s="209">
        <v>14</v>
      </c>
      <c r="B404" s="170" t="s">
        <v>183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0</v>
      </c>
      <c r="AL404" s="135">
        <f>'Нарххо 2024'!AL404</f>
        <v>0</v>
      </c>
      <c r="AM404" s="169">
        <f>'Нарххо 2024'!AM404</f>
        <v>9.5</v>
      </c>
    </row>
    <row r="405" spans="1:39" ht="17.399999999999999" x14ac:dyDescent="0.3">
      <c r="A405" s="210">
        <v>15</v>
      </c>
      <c r="B405" s="170" t="s">
        <v>184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0</v>
      </c>
      <c r="AL405" s="135">
        <f>'Нарххо 2024'!AL405</f>
        <v>0</v>
      </c>
      <c r="AM405" s="169">
        <f>'Нарххо 2024'!AM405</f>
        <v>11.5</v>
      </c>
    </row>
    <row r="406" spans="1:39" ht="17.399999999999999" x14ac:dyDescent="0.3">
      <c r="A406" s="210">
        <v>16</v>
      </c>
      <c r="B406" s="170" t="s">
        <v>185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0</v>
      </c>
      <c r="AL406" s="135">
        <f>'Нарххо 2024'!AL406</f>
        <v>0</v>
      </c>
      <c r="AM406" s="169">
        <f>'Нарххо 2024'!AM406</f>
        <v>42</v>
      </c>
    </row>
    <row r="407" spans="1:39" ht="17.399999999999999" x14ac:dyDescent="0.3">
      <c r="A407" s="209">
        <v>17</v>
      </c>
      <c r="B407" s="170" t="s">
        <v>186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0</v>
      </c>
      <c r="AL407" s="135">
        <f>'Нарххо 2024'!AL407</f>
        <v>0</v>
      </c>
      <c r="AM407" s="169">
        <f>'Нарххо 2024'!AM407</f>
        <v>45</v>
      </c>
    </row>
    <row r="408" spans="1:39" ht="17.399999999999999" x14ac:dyDescent="0.3">
      <c r="A408" s="210">
        <v>18</v>
      </c>
      <c r="B408" s="170" t="s">
        <v>187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0</v>
      </c>
      <c r="AL408" s="135">
        <f>'Нарххо 2024'!AL408</f>
        <v>0</v>
      </c>
      <c r="AM408" s="169">
        <f>'Нарххо 2024'!AM408</f>
        <v>5.0999999999999996</v>
      </c>
    </row>
    <row r="409" spans="1:39" ht="17.399999999999999" x14ac:dyDescent="0.3">
      <c r="A409" s="210">
        <v>19</v>
      </c>
      <c r="B409" s="170" t="s">
        <v>188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0</v>
      </c>
      <c r="AL409" s="135">
        <f>'Нарххо 2024'!AL409</f>
        <v>0</v>
      </c>
      <c r="AM409" s="169">
        <f>'Нарххо 2024'!AM409</f>
        <v>4.4400000000000004</v>
      </c>
    </row>
    <row r="410" spans="1:39" ht="17.399999999999999" x14ac:dyDescent="0.3">
      <c r="A410" s="209">
        <v>20</v>
      </c>
      <c r="B410" s="170" t="s">
        <v>189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0</v>
      </c>
      <c r="AL410" s="135">
        <f>'Нарххо 2024'!AL410</f>
        <v>0</v>
      </c>
      <c r="AM410" s="169">
        <f>'Нарххо 2024'!AM410</f>
        <v>3.5</v>
      </c>
    </row>
    <row r="411" spans="1:39" ht="17.399999999999999" x14ac:dyDescent="0.3">
      <c r="A411" s="210">
        <v>21</v>
      </c>
      <c r="B411" s="170" t="s">
        <v>190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0</v>
      </c>
      <c r="AL411" s="135">
        <f>'Нарххо 2024'!AL411</f>
        <v>0</v>
      </c>
      <c r="AM411" s="169">
        <f>'Нарххо 2024'!AM411</f>
        <v>17</v>
      </c>
    </row>
    <row r="412" spans="1:39" ht="17.399999999999999" x14ac:dyDescent="0.3">
      <c r="A412" s="210">
        <v>22</v>
      </c>
      <c r="B412" s="170" t="s">
        <v>191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0</v>
      </c>
      <c r="AL412" s="135">
        <f>'Нарххо 2024'!AL412</f>
        <v>0</v>
      </c>
      <c r="AM412" s="169">
        <f>'Нарххо 2024'!AM412</f>
        <v>18</v>
      </c>
    </row>
    <row r="413" spans="1:39" ht="17.399999999999999" x14ac:dyDescent="0.3">
      <c r="A413" s="209">
        <v>23</v>
      </c>
      <c r="B413" s="170" t="s">
        <v>192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0</v>
      </c>
      <c r="AL413" s="135">
        <f>'Нарххо 2024'!AL413</f>
        <v>0</v>
      </c>
      <c r="AM413" s="169">
        <f>'Нарххо 2024'!AM413</f>
        <v>14.5</v>
      </c>
    </row>
    <row r="414" spans="1:39" ht="34.799999999999997" x14ac:dyDescent="0.3">
      <c r="A414" s="210">
        <v>24</v>
      </c>
      <c r="B414" s="188" t="s">
        <v>193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0</v>
      </c>
      <c r="AL414" s="135">
        <f>'Нарххо 2024'!AL414</f>
        <v>0</v>
      </c>
      <c r="AM414" s="169">
        <f>'Нарххо 2024'!AM414</f>
        <v>4</v>
      </c>
    </row>
    <row r="415" spans="1:39" ht="34.799999999999997" x14ac:dyDescent="0.3">
      <c r="A415" s="210">
        <v>25</v>
      </c>
      <c r="B415" s="188" t="s">
        <v>194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0</v>
      </c>
      <c r="AL415" s="135">
        <f>'Нарххо 2024'!AL415</f>
        <v>0</v>
      </c>
      <c r="AM415" s="169">
        <f>'Нарххо 2024'!AM415</f>
        <v>3.5</v>
      </c>
    </row>
    <row r="416" spans="1:39" ht="17.399999999999999" x14ac:dyDescent="0.3">
      <c r="A416" s="209">
        <v>26</v>
      </c>
      <c r="B416" s="170" t="s">
        <v>195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0</v>
      </c>
      <c r="AL416" s="135">
        <f>'Нарххо 2024'!AL416</f>
        <v>0</v>
      </c>
      <c r="AM416" s="169">
        <f>'Нарххо 2024'!AM416</f>
        <v>30</v>
      </c>
    </row>
    <row r="417" spans="1:39" ht="17.399999999999999" x14ac:dyDescent="0.3">
      <c r="A417" s="210">
        <v>27</v>
      </c>
      <c r="B417" s="170" t="s">
        <v>196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0</v>
      </c>
      <c r="AL417" s="135">
        <f>'Нарххо 2024'!AL417</f>
        <v>0</v>
      </c>
      <c r="AM417" s="169">
        <f>'Нарххо 2024'!AM417</f>
        <v>5.5999999999999988</v>
      </c>
    </row>
    <row r="418" spans="1:39" ht="17.399999999999999" x14ac:dyDescent="0.3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0</v>
      </c>
      <c r="AL418" s="135">
        <f>'Нарххо 2024'!AL418</f>
        <v>0</v>
      </c>
      <c r="AM418" s="169">
        <f>'Нарххо 2024'!AM418</f>
        <v>10</v>
      </c>
    </row>
    <row r="419" spans="1:39" ht="17.399999999999999" x14ac:dyDescent="0.3">
      <c r="A419" s="209">
        <v>29</v>
      </c>
      <c r="B419" s="170" t="s">
        <v>197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0</v>
      </c>
      <c r="AL419" s="135">
        <f>'Нарххо 2024'!AL419</f>
        <v>0</v>
      </c>
      <c r="AM419" s="169">
        <f>'Нарххо 2024'!AM419</f>
        <v>11.5</v>
      </c>
    </row>
    <row r="420" spans="1:39" ht="34.799999999999997" x14ac:dyDescent="0.3">
      <c r="A420" s="211"/>
      <c r="B420" s="189" t="s">
        <v>198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</row>
    <row r="421" spans="1:39" ht="17.399999999999999" x14ac:dyDescent="0.3">
      <c r="A421" s="211"/>
      <c r="B421" s="190" t="s">
        <v>199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0</v>
      </c>
      <c r="AL421" s="135">
        <f>'Нарххо 2024'!AL421</f>
        <v>0</v>
      </c>
      <c r="AM421" s="169">
        <f>'Нарххо 2024'!AM421</f>
        <v>10.61</v>
      </c>
    </row>
    <row r="422" spans="1:39" x14ac:dyDescent="0.35">
      <c r="A422" s="212"/>
      <c r="B422" s="191" t="s">
        <v>200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0</v>
      </c>
      <c r="AL422" s="135">
        <f>'Нарххо 2024'!AL422</f>
        <v>0</v>
      </c>
      <c r="AM422" s="169">
        <f>'Нарххо 2024'!AM422</f>
        <v>10.699999999999998</v>
      </c>
    </row>
    <row r="423" spans="1:39" x14ac:dyDescent="0.35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</row>
    <row r="424" spans="1:39" ht="17.399999999999999" x14ac:dyDescent="0.3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</row>
    <row r="425" spans="1:39" x14ac:dyDescent="0.35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</row>
    <row r="426" spans="1:39" x14ac:dyDescent="0.35">
      <c r="AK426" s="1"/>
      <c r="AL426" s="1"/>
      <c r="AM426" s="1"/>
    </row>
    <row r="427" spans="1:39" ht="17.399999999999999" x14ac:dyDescent="0.3">
      <c r="A427" s="256" t="s">
        <v>202</v>
      </c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</row>
    <row r="428" spans="1:39" x14ac:dyDescent="0.35">
      <c r="A428" s="217"/>
      <c r="B428" s="197"/>
      <c r="C428" s="253" t="s">
        <v>209</v>
      </c>
      <c r="D428" s="254"/>
      <c r="E428" s="254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  <c r="AM428" s="255"/>
    </row>
    <row r="429" spans="1:39" ht="18.75" customHeight="1" x14ac:dyDescent="0.35">
      <c r="A429" s="218"/>
      <c r="B429" s="198"/>
      <c r="C429" s="247" t="s">
        <v>140</v>
      </c>
      <c r="D429" s="248"/>
      <c r="E429" s="248"/>
      <c r="F429" s="250"/>
      <c r="G429" s="245" t="s">
        <v>223</v>
      </c>
      <c r="H429" s="243" t="s">
        <v>140</v>
      </c>
      <c r="I429" s="244"/>
      <c r="J429" s="244"/>
      <c r="K429" s="249"/>
      <c r="L429" s="245" t="s">
        <v>223</v>
      </c>
      <c r="M429" s="243" t="s">
        <v>140</v>
      </c>
      <c r="N429" s="244"/>
      <c r="O429" s="244"/>
      <c r="P429" s="249"/>
      <c r="Q429" s="245" t="s">
        <v>223</v>
      </c>
      <c r="R429" s="243" t="s">
        <v>140</v>
      </c>
      <c r="S429" s="244"/>
      <c r="T429" s="244"/>
      <c r="U429" s="244"/>
      <c r="V429" s="249"/>
      <c r="W429" s="245" t="s">
        <v>223</v>
      </c>
      <c r="X429" s="243" t="s">
        <v>140</v>
      </c>
      <c r="Y429" s="244"/>
      <c r="Z429" s="244"/>
      <c r="AA429" s="244"/>
      <c r="AB429" s="245" t="s">
        <v>223</v>
      </c>
      <c r="AC429" s="243" t="s">
        <v>140</v>
      </c>
      <c r="AD429" s="244"/>
      <c r="AE429" s="244"/>
      <c r="AF429" s="244"/>
      <c r="AG429" s="245" t="s">
        <v>223</v>
      </c>
      <c r="AH429" s="243" t="s">
        <v>140</v>
      </c>
      <c r="AI429" s="244"/>
      <c r="AJ429" s="244"/>
      <c r="AK429" s="244"/>
      <c r="AL429" s="244"/>
      <c r="AM429" s="245" t="s">
        <v>223</v>
      </c>
    </row>
    <row r="430" spans="1:39" ht="18.75" customHeight="1" x14ac:dyDescent="0.35">
      <c r="A430" s="208"/>
      <c r="B430" s="199"/>
      <c r="C430" s="138" t="s">
        <v>136</v>
      </c>
      <c r="D430" s="138" t="s">
        <v>137</v>
      </c>
      <c r="E430" s="138" t="s">
        <v>138</v>
      </c>
      <c r="F430" s="138" t="s">
        <v>139</v>
      </c>
      <c r="G430" s="246"/>
      <c r="H430" s="138" t="s">
        <v>142</v>
      </c>
      <c r="I430" s="138" t="s">
        <v>143</v>
      </c>
      <c r="J430" s="138" t="s">
        <v>144</v>
      </c>
      <c r="K430" s="138" t="s">
        <v>145</v>
      </c>
      <c r="L430" s="246"/>
      <c r="M430" s="138" t="s">
        <v>146</v>
      </c>
      <c r="N430" s="138" t="s">
        <v>147</v>
      </c>
      <c r="O430" s="138" t="s">
        <v>148</v>
      </c>
      <c r="P430" s="138" t="s">
        <v>149</v>
      </c>
      <c r="Q430" s="246"/>
      <c r="R430" s="138" t="s">
        <v>150</v>
      </c>
      <c r="S430" s="138" t="s">
        <v>151</v>
      </c>
      <c r="T430" s="138" t="s">
        <v>152</v>
      </c>
      <c r="U430" s="138" t="s">
        <v>153</v>
      </c>
      <c r="V430" s="138" t="s">
        <v>154</v>
      </c>
      <c r="W430" s="246"/>
      <c r="X430" s="138" t="s">
        <v>161</v>
      </c>
      <c r="Y430" s="138" t="s">
        <v>162</v>
      </c>
      <c r="Z430" s="225" t="str">
        <f>'Нарххо 2024'!Z430</f>
        <v>20.05</v>
      </c>
      <c r="AA430" s="225" t="str">
        <f>'Нарххо 2024'!AA430</f>
        <v>27.05</v>
      </c>
      <c r="AB430" s="246"/>
      <c r="AC430" s="138" t="s">
        <v>285</v>
      </c>
      <c r="AD430" s="138" t="s">
        <v>286</v>
      </c>
      <c r="AE430" s="225" t="str">
        <f>'Нарххо 2024'!AE430</f>
        <v>18.06</v>
      </c>
      <c r="AF430" s="225" t="str">
        <f>'Нарххо 2024'!AF430</f>
        <v>24.06</v>
      </c>
      <c r="AG430" s="246"/>
      <c r="AH430" s="138" t="s">
        <v>288</v>
      </c>
      <c r="AI430" s="138" t="s">
        <v>289</v>
      </c>
      <c r="AJ430" s="138" t="s">
        <v>290</v>
      </c>
      <c r="AK430" s="138" t="s">
        <v>291</v>
      </c>
      <c r="AL430" s="138" t="s">
        <v>292</v>
      </c>
      <c r="AM430" s="246"/>
    </row>
    <row r="431" spans="1:39" ht="17.399999999999999" x14ac:dyDescent="0.3">
      <c r="A431" s="251">
        <v>1</v>
      </c>
      <c r="B431" s="191" t="s">
        <v>170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</row>
    <row r="432" spans="1:39" ht="17.399999999999999" x14ac:dyDescent="0.3">
      <c r="A432" s="252"/>
      <c r="B432" s="191" t="s">
        <v>171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0</v>
      </c>
      <c r="AL432" s="135">
        <f>'Нарххо 2024'!AL432</f>
        <v>0</v>
      </c>
      <c r="AM432" s="169">
        <f>'Нарххо 2024'!AM432</f>
        <v>4.666666666666667</v>
      </c>
    </row>
    <row r="433" spans="1:39" ht="17.399999999999999" x14ac:dyDescent="0.3">
      <c r="A433" s="209">
        <v>2</v>
      </c>
      <c r="B433" s="170" t="s">
        <v>169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0</v>
      </c>
      <c r="AL433" s="135">
        <f>'Нарххо 2024'!AL433</f>
        <v>0</v>
      </c>
      <c r="AM433" s="169">
        <f>'Нарххо 2024'!AM433</f>
        <v>3.5</v>
      </c>
    </row>
    <row r="434" spans="1:39" ht="17.399999999999999" x14ac:dyDescent="0.3">
      <c r="A434" s="251">
        <v>3</v>
      </c>
      <c r="B434" s="170" t="s">
        <v>221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</row>
    <row r="435" spans="1:39" ht="17.399999999999999" x14ac:dyDescent="0.3">
      <c r="A435" s="252"/>
      <c r="B435" s="170" t="s">
        <v>172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0</v>
      </c>
      <c r="AL435" s="135">
        <f>'Нарххо 2024'!AL435</f>
        <v>0</v>
      </c>
      <c r="AM435" s="169">
        <f>'Нарххо 2024'!AM435</f>
        <v>2.8333333333333335</v>
      </c>
    </row>
    <row r="436" spans="1:39" ht="17.399999999999999" x14ac:dyDescent="0.3">
      <c r="A436" s="210">
        <v>4</v>
      </c>
      <c r="B436" s="170" t="s">
        <v>173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0</v>
      </c>
      <c r="AL436" s="135">
        <f>'Нарххо 2024'!AL436</f>
        <v>0</v>
      </c>
      <c r="AM436" s="169">
        <f>'Нарххо 2024'!AM436</f>
        <v>3.5</v>
      </c>
    </row>
    <row r="437" spans="1:39" ht="17.399999999999999" x14ac:dyDescent="0.3">
      <c r="A437" s="209">
        <v>5</v>
      </c>
      <c r="B437" s="170" t="s">
        <v>174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0</v>
      </c>
      <c r="AL437" s="135">
        <f>'Нарххо 2024'!AL437</f>
        <v>0</v>
      </c>
      <c r="AM437" s="169">
        <f>'Нарххо 2024'!AM437</f>
        <v>5</v>
      </c>
    </row>
    <row r="438" spans="1:39" ht="17.399999999999999" x14ac:dyDescent="0.3">
      <c r="A438" s="210">
        <v>6</v>
      </c>
      <c r="B438" s="170" t="s">
        <v>175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0</v>
      </c>
      <c r="AL438" s="135">
        <f>'Нарххо 2024'!AL438</f>
        <v>0</v>
      </c>
      <c r="AM438" s="169">
        <f>'Нарххо 2024'!AM438</f>
        <v>4.666666666666667</v>
      </c>
    </row>
    <row r="439" spans="1:39" ht="17.399999999999999" x14ac:dyDescent="0.3">
      <c r="A439" s="210">
        <v>7</v>
      </c>
      <c r="B439" s="170" t="s">
        <v>176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0</v>
      </c>
      <c r="AL439" s="135">
        <f>'Нарххо 2024'!AL439</f>
        <v>0</v>
      </c>
      <c r="AM439" s="169">
        <f>'Нарххо 2024'!AM439</f>
        <v>7</v>
      </c>
    </row>
    <row r="440" spans="1:39" ht="17.399999999999999" x14ac:dyDescent="0.3">
      <c r="A440" s="209">
        <v>8</v>
      </c>
      <c r="B440" s="170" t="s">
        <v>177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0</v>
      </c>
      <c r="AL440" s="135">
        <f>'Нарххо 2024'!AL440</f>
        <v>0</v>
      </c>
      <c r="AM440" s="169">
        <f>'Нарххо 2024'!AM440</f>
        <v>16.666666666666668</v>
      </c>
    </row>
    <row r="441" spans="1:39" ht="17.399999999999999" x14ac:dyDescent="0.3">
      <c r="A441" s="210">
        <v>9</v>
      </c>
      <c r="B441" s="170" t="s">
        <v>178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0</v>
      </c>
      <c r="AL441" s="135">
        <f>'Нарххо 2024'!AL441</f>
        <v>0</v>
      </c>
      <c r="AM441" s="169">
        <f>'Нарххо 2024'!AM441</f>
        <v>12</v>
      </c>
    </row>
    <row r="442" spans="1:39" ht="17.399999999999999" x14ac:dyDescent="0.3">
      <c r="A442" s="210">
        <v>10</v>
      </c>
      <c r="B442" s="170" t="s">
        <v>179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0</v>
      </c>
      <c r="AL442" s="135">
        <f>'Нарххо 2024'!AL442</f>
        <v>0</v>
      </c>
      <c r="AM442" s="169">
        <f>'Нарххо 2024'!AM442</f>
        <v>16</v>
      </c>
    </row>
    <row r="443" spans="1:39" ht="17.399999999999999" x14ac:dyDescent="0.3">
      <c r="A443" s="209">
        <v>11</v>
      </c>
      <c r="B443" s="170" t="s">
        <v>180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0</v>
      </c>
      <c r="AL443" s="135">
        <f>'Нарххо 2024'!AL443</f>
        <v>0</v>
      </c>
      <c r="AM443" s="169">
        <f>'Нарххо 2024'!AM443</f>
        <v>75</v>
      </c>
    </row>
    <row r="444" spans="1:39" ht="17.399999999999999" x14ac:dyDescent="0.3">
      <c r="A444" s="210">
        <v>12</v>
      </c>
      <c r="B444" s="170" t="s">
        <v>181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0</v>
      </c>
      <c r="AL444" s="135">
        <f>'Нарххо 2024'!AL444</f>
        <v>0</v>
      </c>
      <c r="AM444" s="169">
        <f>'Нарххо 2024'!AM444</f>
        <v>80</v>
      </c>
    </row>
    <row r="445" spans="1:39" ht="17.399999999999999" x14ac:dyDescent="0.3">
      <c r="A445" s="210">
        <v>13</v>
      </c>
      <c r="B445" s="170" t="s">
        <v>182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0</v>
      </c>
      <c r="AL445" s="135">
        <f>'Нарххо 2024'!AL445</f>
        <v>0</v>
      </c>
      <c r="AM445" s="169">
        <f>'Нарххо 2024'!AM445</f>
        <v>7</v>
      </c>
    </row>
    <row r="446" spans="1:39" ht="17.399999999999999" x14ac:dyDescent="0.3">
      <c r="A446" s="209">
        <v>14</v>
      </c>
      <c r="B446" s="170" t="s">
        <v>183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0</v>
      </c>
      <c r="AL446" s="135">
        <f>'Нарххо 2024'!AL446</f>
        <v>0</v>
      </c>
      <c r="AM446" s="169">
        <f>'Нарххо 2024'!AM446</f>
        <v>9</v>
      </c>
    </row>
    <row r="447" spans="1:39" ht="17.399999999999999" x14ac:dyDescent="0.3">
      <c r="A447" s="210">
        <v>15</v>
      </c>
      <c r="B447" s="170" t="s">
        <v>184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0</v>
      </c>
      <c r="AL447" s="135">
        <f>'Нарххо 2024'!AL447</f>
        <v>0</v>
      </c>
      <c r="AM447" s="169">
        <f>'Нарххо 2024'!AM447</f>
        <v>12</v>
      </c>
    </row>
    <row r="448" spans="1:39" ht="17.399999999999999" x14ac:dyDescent="0.3">
      <c r="A448" s="210">
        <v>16</v>
      </c>
      <c r="B448" s="170" t="s">
        <v>185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0</v>
      </c>
      <c r="AL448" s="135">
        <f>'Нарххо 2024'!AL448</f>
        <v>0</v>
      </c>
      <c r="AM448" s="169">
        <f>'Нарххо 2024'!AM448</f>
        <v>45</v>
      </c>
    </row>
    <row r="449" spans="1:39" ht="17.399999999999999" x14ac:dyDescent="0.3">
      <c r="A449" s="209">
        <v>17</v>
      </c>
      <c r="B449" s="170" t="s">
        <v>186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0</v>
      </c>
      <c r="AL449" s="135">
        <f>'Нарххо 2024'!AL449</f>
        <v>0</v>
      </c>
      <c r="AM449" s="169">
        <f>'Нарххо 2024'!AM449</f>
        <v>45</v>
      </c>
    </row>
    <row r="450" spans="1:39" ht="17.399999999999999" x14ac:dyDescent="0.3">
      <c r="A450" s="210">
        <v>18</v>
      </c>
      <c r="B450" s="170" t="s">
        <v>187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0</v>
      </c>
      <c r="AL450" s="135">
        <f>'Нарххо 2024'!AL450</f>
        <v>0</v>
      </c>
      <c r="AM450" s="169">
        <f>'Нарххо 2024'!AM450</f>
        <v>5.4000000000000012</v>
      </c>
    </row>
    <row r="451" spans="1:39" ht="17.399999999999999" x14ac:dyDescent="0.3">
      <c r="A451" s="210">
        <v>19</v>
      </c>
      <c r="B451" s="170" t="s">
        <v>188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0</v>
      </c>
      <c r="AL451" s="135">
        <f>'Нарххо 2024'!AL451</f>
        <v>0</v>
      </c>
      <c r="AM451" s="169">
        <f>'Нарххо 2024'!AM451</f>
        <v>5.1100000000000003</v>
      </c>
    </row>
    <row r="452" spans="1:39" ht="17.399999999999999" x14ac:dyDescent="0.3">
      <c r="A452" s="209">
        <v>20</v>
      </c>
      <c r="B452" s="170" t="s">
        <v>189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0</v>
      </c>
      <c r="AL452" s="135">
        <f>'Нарххо 2024'!AL452</f>
        <v>0</v>
      </c>
      <c r="AM452" s="169">
        <f>'Нарххо 2024'!AM452</f>
        <v>5</v>
      </c>
    </row>
    <row r="453" spans="1:39" ht="17.399999999999999" x14ac:dyDescent="0.3">
      <c r="A453" s="210">
        <v>21</v>
      </c>
      <c r="B453" s="170" t="s">
        <v>190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0</v>
      </c>
      <c r="AL453" s="135">
        <f>'Нарххо 2024'!AL453</f>
        <v>0</v>
      </c>
      <c r="AM453" s="169">
        <f>'Нарххо 2024'!AM453</f>
        <v>16</v>
      </c>
    </row>
    <row r="454" spans="1:39" ht="17.399999999999999" x14ac:dyDescent="0.3">
      <c r="A454" s="210">
        <v>22</v>
      </c>
      <c r="B454" s="170" t="s">
        <v>191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0</v>
      </c>
      <c r="AL454" s="135">
        <f>'Нарххо 2024'!AL454</f>
        <v>0</v>
      </c>
      <c r="AM454" s="169">
        <f>'Нарххо 2024'!AM454</f>
        <v>12</v>
      </c>
    </row>
    <row r="455" spans="1:39" ht="17.399999999999999" x14ac:dyDescent="0.3">
      <c r="A455" s="209">
        <v>23</v>
      </c>
      <c r="B455" s="170" t="s">
        <v>192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0</v>
      </c>
      <c r="AL455" s="135">
        <f>'Нарххо 2024'!AL455</f>
        <v>0</v>
      </c>
      <c r="AM455" s="169">
        <f>'Нарххо 2024'!AM455</f>
        <v>14</v>
      </c>
    </row>
    <row r="456" spans="1:39" ht="34.799999999999997" x14ac:dyDescent="0.3">
      <c r="A456" s="210">
        <v>24</v>
      </c>
      <c r="B456" s="188" t="s">
        <v>193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0</v>
      </c>
      <c r="AL456" s="135">
        <f>'Нарххо 2024'!AL456</f>
        <v>0</v>
      </c>
      <c r="AM456" s="169">
        <f>'Нарххо 2024'!AM456</f>
        <v>3.7999999999999994</v>
      </c>
    </row>
    <row r="457" spans="1:39" ht="34.799999999999997" x14ac:dyDescent="0.3">
      <c r="A457" s="210">
        <v>25</v>
      </c>
      <c r="B457" s="188" t="s">
        <v>194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0</v>
      </c>
      <c r="AL457" s="135">
        <f>'Нарххо 2024'!AL457</f>
        <v>0</v>
      </c>
      <c r="AM457" s="169">
        <f>'Нарххо 2024'!AM457</f>
        <v>3</v>
      </c>
    </row>
    <row r="458" spans="1:39" ht="17.399999999999999" x14ac:dyDescent="0.3">
      <c r="A458" s="209">
        <v>26</v>
      </c>
      <c r="B458" s="170" t="s">
        <v>195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0</v>
      </c>
      <c r="AL458" s="135">
        <f>'Нарххо 2024'!AL458</f>
        <v>0</v>
      </c>
      <c r="AM458" s="169">
        <f>'Нарххо 2024'!AM458</f>
        <v>32</v>
      </c>
    </row>
    <row r="459" spans="1:39" ht="17.399999999999999" x14ac:dyDescent="0.3">
      <c r="A459" s="210">
        <v>27</v>
      </c>
      <c r="B459" s="170" t="s">
        <v>196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0</v>
      </c>
      <c r="AL459" s="135">
        <f>'Нарххо 2024'!AL459</f>
        <v>0</v>
      </c>
      <c r="AM459" s="169">
        <f>'Нарххо 2024'!AM459</f>
        <v>5.8666666666666671</v>
      </c>
    </row>
    <row r="460" spans="1:39" ht="17.399999999999999" x14ac:dyDescent="0.3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0</v>
      </c>
      <c r="AL460" s="135">
        <f>'Нарххо 2024'!AL460</f>
        <v>0</v>
      </c>
      <c r="AM460" s="169">
        <f>'Нарххо 2024'!AM460</f>
        <v>10</v>
      </c>
    </row>
    <row r="461" spans="1:39" ht="17.399999999999999" x14ac:dyDescent="0.3">
      <c r="A461" s="209">
        <v>29</v>
      </c>
      <c r="B461" s="170" t="s">
        <v>197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0</v>
      </c>
      <c r="AL461" s="135">
        <f>'Нарххо 2024'!AL461</f>
        <v>0</v>
      </c>
      <c r="AM461" s="169">
        <f>'Нарххо 2024'!AM461</f>
        <v>10.733333333333334</v>
      </c>
    </row>
    <row r="462" spans="1:39" ht="34.799999999999997" x14ac:dyDescent="0.3">
      <c r="A462" s="211"/>
      <c r="B462" s="189" t="s">
        <v>198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</row>
    <row r="463" spans="1:39" ht="17.399999999999999" x14ac:dyDescent="0.3">
      <c r="A463" s="211"/>
      <c r="B463" s="190" t="s">
        <v>199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0</v>
      </c>
      <c r="AL463" s="135">
        <f>'Нарххо 2024'!AL463</f>
        <v>0</v>
      </c>
      <c r="AM463" s="169">
        <f>'Нарххо 2024'!AM463</f>
        <v>10.61</v>
      </c>
    </row>
    <row r="464" spans="1:39" x14ac:dyDescent="0.35">
      <c r="A464" s="212"/>
      <c r="B464" s="191" t="s">
        <v>200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0</v>
      </c>
      <c r="AL464" s="135">
        <f>'Нарххо 2024'!AL464</f>
        <v>0</v>
      </c>
      <c r="AM464" s="169">
        <f>'Нарххо 2024'!AM464</f>
        <v>10.699999999999998</v>
      </c>
    </row>
    <row r="465" spans="1:39" x14ac:dyDescent="0.35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</row>
    <row r="466" spans="1:39" x14ac:dyDescent="0.35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</row>
    <row r="467" spans="1:39" ht="17.399999999999999" x14ac:dyDescent="0.3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</row>
    <row r="468" spans="1:39" x14ac:dyDescent="0.35">
      <c r="AK468" s="1"/>
      <c r="AL468" s="1"/>
      <c r="AM468" s="1"/>
    </row>
    <row r="469" spans="1:39" ht="17.399999999999999" x14ac:dyDescent="0.3">
      <c r="A469" s="256" t="s">
        <v>202</v>
      </c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</row>
    <row r="470" spans="1:39" x14ac:dyDescent="0.35">
      <c r="A470" s="217"/>
      <c r="B470" s="197"/>
      <c r="C470" s="253" t="s">
        <v>210</v>
      </c>
      <c r="D470" s="254"/>
      <c r="E470" s="254"/>
      <c r="F470" s="254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  <c r="AM470" s="255"/>
    </row>
    <row r="471" spans="1:39" ht="18.75" customHeight="1" x14ac:dyDescent="0.35">
      <c r="A471" s="218"/>
      <c r="B471" s="198"/>
      <c r="C471" s="247" t="s">
        <v>140</v>
      </c>
      <c r="D471" s="248"/>
      <c r="E471" s="248"/>
      <c r="F471" s="250"/>
      <c r="G471" s="245" t="s">
        <v>223</v>
      </c>
      <c r="H471" s="243" t="s">
        <v>140</v>
      </c>
      <c r="I471" s="244"/>
      <c r="J471" s="244"/>
      <c r="K471" s="249"/>
      <c r="L471" s="245" t="s">
        <v>223</v>
      </c>
      <c r="M471" s="243" t="s">
        <v>140</v>
      </c>
      <c r="N471" s="244"/>
      <c r="O471" s="244"/>
      <c r="P471" s="249"/>
      <c r="Q471" s="245" t="s">
        <v>223</v>
      </c>
      <c r="R471" s="243" t="s">
        <v>140</v>
      </c>
      <c r="S471" s="244"/>
      <c r="T471" s="244"/>
      <c r="U471" s="244"/>
      <c r="V471" s="249"/>
      <c r="W471" s="245" t="s">
        <v>223</v>
      </c>
      <c r="X471" s="243" t="s">
        <v>140</v>
      </c>
      <c r="Y471" s="244"/>
      <c r="Z471" s="244"/>
      <c r="AA471" s="244"/>
      <c r="AB471" s="245" t="s">
        <v>223</v>
      </c>
      <c r="AC471" s="243" t="s">
        <v>140</v>
      </c>
      <c r="AD471" s="244"/>
      <c r="AE471" s="244"/>
      <c r="AF471" s="244"/>
      <c r="AG471" s="245" t="s">
        <v>223</v>
      </c>
      <c r="AH471" s="243" t="s">
        <v>140</v>
      </c>
      <c r="AI471" s="244"/>
      <c r="AJ471" s="244"/>
      <c r="AK471" s="244"/>
      <c r="AL471" s="244"/>
      <c r="AM471" s="245" t="s">
        <v>223</v>
      </c>
    </row>
    <row r="472" spans="1:39" ht="18.75" customHeight="1" x14ac:dyDescent="0.35">
      <c r="A472" s="208"/>
      <c r="B472" s="199"/>
      <c r="C472" s="138" t="s">
        <v>136</v>
      </c>
      <c r="D472" s="138" t="s">
        <v>137</v>
      </c>
      <c r="E472" s="138" t="s">
        <v>138</v>
      </c>
      <c r="F472" s="138" t="s">
        <v>139</v>
      </c>
      <c r="G472" s="246"/>
      <c r="H472" s="138" t="s">
        <v>142</v>
      </c>
      <c r="I472" s="138" t="s">
        <v>143</v>
      </c>
      <c r="J472" s="138" t="s">
        <v>144</v>
      </c>
      <c r="K472" s="138" t="s">
        <v>145</v>
      </c>
      <c r="L472" s="246"/>
      <c r="M472" s="138" t="s">
        <v>146</v>
      </c>
      <c r="N472" s="138" t="s">
        <v>147</v>
      </c>
      <c r="O472" s="138" t="s">
        <v>148</v>
      </c>
      <c r="P472" s="138" t="s">
        <v>149</v>
      </c>
      <c r="Q472" s="246"/>
      <c r="R472" s="138" t="s">
        <v>150</v>
      </c>
      <c r="S472" s="138" t="s">
        <v>151</v>
      </c>
      <c r="T472" s="138" t="s">
        <v>152</v>
      </c>
      <c r="U472" s="138" t="s">
        <v>153</v>
      </c>
      <c r="V472" s="138" t="s">
        <v>154</v>
      </c>
      <c r="W472" s="246"/>
      <c r="X472" s="138" t="s">
        <v>161</v>
      </c>
      <c r="Y472" s="138" t="s">
        <v>162</v>
      </c>
      <c r="Z472" s="225" t="str">
        <f>'Нарххо 2024'!Z472</f>
        <v>20.05</v>
      </c>
      <c r="AA472" s="225" t="str">
        <f>'Нарххо 2024'!AA472</f>
        <v>27.05</v>
      </c>
      <c r="AB472" s="246"/>
      <c r="AC472" s="138" t="s">
        <v>285</v>
      </c>
      <c r="AD472" s="138" t="s">
        <v>286</v>
      </c>
      <c r="AE472" s="225" t="str">
        <f>'Нарххо 2024'!AE472</f>
        <v>18.06</v>
      </c>
      <c r="AF472" s="225" t="str">
        <f>'Нарххо 2024'!AF472</f>
        <v>24.06</v>
      </c>
      <c r="AG472" s="246"/>
      <c r="AH472" s="138" t="s">
        <v>288</v>
      </c>
      <c r="AI472" s="138" t="s">
        <v>289</v>
      </c>
      <c r="AJ472" s="138" t="s">
        <v>290</v>
      </c>
      <c r="AK472" s="138" t="s">
        <v>291</v>
      </c>
      <c r="AL472" s="138" t="s">
        <v>292</v>
      </c>
      <c r="AM472" s="246"/>
    </row>
    <row r="473" spans="1:39" ht="17.399999999999999" x14ac:dyDescent="0.3">
      <c r="A473" s="251">
        <v>1</v>
      </c>
      <c r="B473" s="191" t="s">
        <v>170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</row>
    <row r="474" spans="1:39" ht="17.399999999999999" x14ac:dyDescent="0.3">
      <c r="A474" s="252"/>
      <c r="B474" s="191" t="s">
        <v>171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0</v>
      </c>
      <c r="AL474" s="135">
        <f>'Нарххо 2024'!AL474</f>
        <v>0</v>
      </c>
      <c r="AM474" s="169">
        <f>'Нарххо 2024'!AM474</f>
        <v>4.5666666666666664</v>
      </c>
    </row>
    <row r="475" spans="1:39" ht="17.399999999999999" x14ac:dyDescent="0.3">
      <c r="A475" s="209">
        <v>2</v>
      </c>
      <c r="B475" s="170" t="s">
        <v>169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0</v>
      </c>
      <c r="AL475" s="135">
        <f>'Нарххо 2024'!AL475</f>
        <v>0</v>
      </c>
      <c r="AM475" s="169">
        <f>'Нарххо 2024'!AM475</f>
        <v>2.8333333333333335</v>
      </c>
    </row>
    <row r="476" spans="1:39" ht="17.399999999999999" x14ac:dyDescent="0.3">
      <c r="A476" s="251">
        <v>3</v>
      </c>
      <c r="B476" s="170" t="s">
        <v>221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</row>
    <row r="477" spans="1:39" ht="17.399999999999999" x14ac:dyDescent="0.3">
      <c r="A477" s="252"/>
      <c r="B477" s="170" t="s">
        <v>172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0</v>
      </c>
      <c r="AL477" s="135">
        <f>'Нарххо 2024'!AL477</f>
        <v>0</v>
      </c>
      <c r="AM477" s="169">
        <f>'Нарххо 2024'!AM477</f>
        <v>2.0666666666666669</v>
      </c>
    </row>
    <row r="478" spans="1:39" ht="17.399999999999999" x14ac:dyDescent="0.3">
      <c r="A478" s="210">
        <v>4</v>
      </c>
      <c r="B478" s="170" t="s">
        <v>173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0</v>
      </c>
      <c r="AL478" s="135">
        <f>'Нарххо 2024'!AL478</f>
        <v>0</v>
      </c>
      <c r="AM478" s="169">
        <f>'Нарххо 2024'!AM478</f>
        <v>2.8333333333333335</v>
      </c>
    </row>
    <row r="479" spans="1:39" ht="17.399999999999999" x14ac:dyDescent="0.3">
      <c r="A479" s="209">
        <v>5</v>
      </c>
      <c r="B479" s="170" t="s">
        <v>174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0</v>
      </c>
      <c r="AL479" s="135">
        <f>'Нарххо 2024'!AL479</f>
        <v>0</v>
      </c>
      <c r="AM479" s="169">
        <f>'Нарххо 2024'!AM479</f>
        <v>4</v>
      </c>
    </row>
    <row r="480" spans="1:39" ht="17.399999999999999" x14ac:dyDescent="0.3">
      <c r="A480" s="210">
        <v>6</v>
      </c>
      <c r="B480" s="170" t="s">
        <v>175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0</v>
      </c>
      <c r="AL480" s="135">
        <f>'Нарххо 2024'!AL480</f>
        <v>0</v>
      </c>
      <c r="AM480" s="169">
        <f>'Нарххо 2024'!AM480</f>
        <v>4.333333333333333</v>
      </c>
    </row>
    <row r="481" spans="1:39" ht="17.399999999999999" x14ac:dyDescent="0.3">
      <c r="A481" s="210">
        <v>7</v>
      </c>
      <c r="B481" s="170" t="s">
        <v>176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0</v>
      </c>
      <c r="AL481" s="135">
        <f>'Нарххо 2024'!AL481</f>
        <v>0</v>
      </c>
      <c r="AM481" s="169">
        <f>'Нарххо 2024'!AM481</f>
        <v>7.333333333333333</v>
      </c>
    </row>
    <row r="482" spans="1:39" ht="17.399999999999999" x14ac:dyDescent="0.3">
      <c r="A482" s="209">
        <v>8</v>
      </c>
      <c r="B482" s="170" t="s">
        <v>177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0</v>
      </c>
      <c r="AL482" s="135">
        <f>'Нарххо 2024'!AL482</f>
        <v>0</v>
      </c>
      <c r="AM482" s="169">
        <f>'Нарххо 2024'!AM482</f>
        <v>18</v>
      </c>
    </row>
    <row r="483" spans="1:39" ht="17.399999999999999" x14ac:dyDescent="0.3">
      <c r="A483" s="210">
        <v>9</v>
      </c>
      <c r="B483" s="170" t="s">
        <v>178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0</v>
      </c>
      <c r="AL483" s="135">
        <f>'Нарххо 2024'!AL483</f>
        <v>0</v>
      </c>
      <c r="AM483" s="169">
        <f>'Нарххо 2024'!AM483</f>
        <v>13.333333333333334</v>
      </c>
    </row>
    <row r="484" spans="1:39" ht="17.399999999999999" x14ac:dyDescent="0.3">
      <c r="A484" s="210">
        <v>10</v>
      </c>
      <c r="B484" s="170" t="s">
        <v>179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0</v>
      </c>
      <c r="AL484" s="135">
        <f>'Нарххо 2024'!AL484</f>
        <v>0</v>
      </c>
      <c r="AM484" s="169">
        <f>'Нарххо 2024'!AM484</f>
        <v>16</v>
      </c>
    </row>
    <row r="485" spans="1:39" ht="17.399999999999999" x14ac:dyDescent="0.3">
      <c r="A485" s="209">
        <v>11</v>
      </c>
      <c r="B485" s="170" t="s">
        <v>180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0</v>
      </c>
      <c r="AL485" s="135">
        <f>'Нарххо 2024'!AL485</f>
        <v>0</v>
      </c>
      <c r="AM485" s="169">
        <f>'Нарххо 2024'!AM485</f>
        <v>70</v>
      </c>
    </row>
    <row r="486" spans="1:39" ht="17.399999999999999" x14ac:dyDescent="0.3">
      <c r="A486" s="210">
        <v>12</v>
      </c>
      <c r="B486" s="170" t="s">
        <v>181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0</v>
      </c>
      <c r="AL486" s="135">
        <f>'Нарххо 2024'!AL486</f>
        <v>0</v>
      </c>
      <c r="AM486" s="169">
        <f>'Нарххо 2024'!AM486</f>
        <v>80</v>
      </c>
    </row>
    <row r="487" spans="1:39" ht="17.399999999999999" x14ac:dyDescent="0.3">
      <c r="A487" s="210">
        <v>13</v>
      </c>
      <c r="B487" s="170" t="s">
        <v>182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0</v>
      </c>
      <c r="AL487" s="135">
        <f>'Нарххо 2024'!AL487</f>
        <v>0</v>
      </c>
      <c r="AM487" s="169">
        <f>'Нарххо 2024'!AM487</f>
        <v>5</v>
      </c>
    </row>
    <row r="488" spans="1:39" ht="17.399999999999999" x14ac:dyDescent="0.3">
      <c r="A488" s="209">
        <v>14</v>
      </c>
      <c r="B488" s="170" t="s">
        <v>183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0</v>
      </c>
      <c r="AL488" s="135">
        <f>'Нарххо 2024'!AL488</f>
        <v>0</v>
      </c>
      <c r="AM488" s="169">
        <f>'Нарххо 2024'!AM488</f>
        <v>9</v>
      </c>
    </row>
    <row r="489" spans="1:39" ht="17.399999999999999" x14ac:dyDescent="0.3">
      <c r="A489" s="210">
        <v>15</v>
      </c>
      <c r="B489" s="170" t="s">
        <v>184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0</v>
      </c>
      <c r="AL489" s="135">
        <f>'Нарххо 2024'!AL489</f>
        <v>0</v>
      </c>
      <c r="AM489" s="169">
        <f>'Нарххо 2024'!AM489</f>
        <v>11.666666666666666</v>
      </c>
    </row>
    <row r="490" spans="1:39" ht="17.399999999999999" x14ac:dyDescent="0.3">
      <c r="A490" s="210">
        <v>16</v>
      </c>
      <c r="B490" s="170" t="s">
        <v>185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0</v>
      </c>
      <c r="AL490" s="135">
        <f>'Нарххо 2024'!AL490</f>
        <v>0</v>
      </c>
      <c r="AM490" s="169">
        <f>'Нарххо 2024'!AM490</f>
        <v>42</v>
      </c>
    </row>
    <row r="491" spans="1:39" ht="17.399999999999999" x14ac:dyDescent="0.3">
      <c r="A491" s="209">
        <v>17</v>
      </c>
      <c r="B491" s="170" t="s">
        <v>186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0</v>
      </c>
      <c r="AL491" s="135">
        <f>'Нарххо 2024'!AL491</f>
        <v>0</v>
      </c>
      <c r="AM491" s="169">
        <f>'Нарххо 2024'!AM491</f>
        <v>44</v>
      </c>
    </row>
    <row r="492" spans="1:39" ht="17.399999999999999" x14ac:dyDescent="0.3">
      <c r="A492" s="210">
        <v>18</v>
      </c>
      <c r="B492" s="170" t="s">
        <v>187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0</v>
      </c>
      <c r="AL492" s="135">
        <f>'Нарххо 2024'!AL492</f>
        <v>0</v>
      </c>
      <c r="AM492" s="169">
        <f>'Нарххо 2024'!AM492</f>
        <v>4.9333333333333336</v>
      </c>
    </row>
    <row r="493" spans="1:39" ht="17.399999999999999" x14ac:dyDescent="0.3">
      <c r="A493" s="210">
        <v>19</v>
      </c>
      <c r="B493" s="170" t="s">
        <v>188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0</v>
      </c>
      <c r="AL493" s="135">
        <f>'Нарххо 2024'!AL493</f>
        <v>0</v>
      </c>
      <c r="AM493" s="169">
        <f>'Нарххо 2024'!AM493</f>
        <v>4.7</v>
      </c>
    </row>
    <row r="494" spans="1:39" ht="17.399999999999999" x14ac:dyDescent="0.3">
      <c r="A494" s="209">
        <v>20</v>
      </c>
      <c r="B494" s="170" t="s">
        <v>189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0</v>
      </c>
      <c r="AL494" s="135">
        <f>'Нарххо 2024'!AL494</f>
        <v>0</v>
      </c>
      <c r="AM494" s="169">
        <f>'Нарххо 2024'!AM494</f>
        <v>4</v>
      </c>
    </row>
    <row r="495" spans="1:39" ht="17.399999999999999" x14ac:dyDescent="0.3">
      <c r="A495" s="210">
        <v>21</v>
      </c>
      <c r="B495" s="170" t="s">
        <v>190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0</v>
      </c>
      <c r="AL495" s="135">
        <f>'Нарххо 2024'!AL495</f>
        <v>0</v>
      </c>
      <c r="AM495" s="169">
        <f>'Нарххо 2024'!AM495</f>
        <v>18</v>
      </c>
    </row>
    <row r="496" spans="1:39" ht="17.399999999999999" x14ac:dyDescent="0.3">
      <c r="A496" s="210">
        <v>22</v>
      </c>
      <c r="B496" s="170" t="s">
        <v>191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0</v>
      </c>
      <c r="AL496" s="135">
        <f>'Нарххо 2024'!AL496</f>
        <v>0</v>
      </c>
      <c r="AM496" s="169">
        <f>'Нарххо 2024'!AM496</f>
        <v>18.666666666666668</v>
      </c>
    </row>
    <row r="497" spans="1:39" ht="17.399999999999999" x14ac:dyDescent="0.3">
      <c r="A497" s="209">
        <v>23</v>
      </c>
      <c r="B497" s="170" t="s">
        <v>192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0</v>
      </c>
      <c r="AL497" s="135">
        <f>'Нарххо 2024'!AL497</f>
        <v>0</v>
      </c>
      <c r="AM497" s="169">
        <f>'Нарххо 2024'!AM497</f>
        <v>15</v>
      </c>
    </row>
    <row r="498" spans="1:39" ht="34.799999999999997" x14ac:dyDescent="0.3">
      <c r="A498" s="210">
        <v>24</v>
      </c>
      <c r="B498" s="188" t="s">
        <v>193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0</v>
      </c>
      <c r="AL498" s="135">
        <f>'Нарххо 2024'!AL498</f>
        <v>0</v>
      </c>
      <c r="AM498" s="169">
        <f>'Нарххо 2024'!AM498</f>
        <v>3.5</v>
      </c>
    </row>
    <row r="499" spans="1:39" ht="34.799999999999997" x14ac:dyDescent="0.3">
      <c r="A499" s="210">
        <v>25</v>
      </c>
      <c r="B499" s="188" t="s">
        <v>194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0</v>
      </c>
      <c r="AL499" s="135">
        <f>'Нарххо 2024'!AL499</f>
        <v>0</v>
      </c>
      <c r="AM499" s="169">
        <f>'Нарххо 2024'!AM499</f>
        <v>3.5</v>
      </c>
    </row>
    <row r="500" spans="1:39" ht="17.399999999999999" x14ac:dyDescent="0.3">
      <c r="A500" s="209">
        <v>26</v>
      </c>
      <c r="B500" s="170" t="s">
        <v>195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0</v>
      </c>
      <c r="AL500" s="135">
        <f>'Нарххо 2024'!AL500</f>
        <v>0</v>
      </c>
      <c r="AM500" s="169">
        <f>'Нарххо 2024'!AM500</f>
        <v>32</v>
      </c>
    </row>
    <row r="501" spans="1:39" ht="17.399999999999999" x14ac:dyDescent="0.3">
      <c r="A501" s="210">
        <v>27</v>
      </c>
      <c r="B501" s="170" t="s">
        <v>196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0</v>
      </c>
      <c r="AL501" s="135">
        <f>'Нарххо 2024'!AL501</f>
        <v>0</v>
      </c>
      <c r="AM501" s="169">
        <f>'Нарххо 2024'!AM501</f>
        <v>5.5999999999999988</v>
      </c>
    </row>
    <row r="502" spans="1:39" ht="17.399999999999999" x14ac:dyDescent="0.3">
      <c r="A502" s="210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0</v>
      </c>
      <c r="AL502" s="135">
        <f>'Нарххо 2024'!AL502</f>
        <v>0</v>
      </c>
      <c r="AM502" s="169">
        <f>'Нарххо 2024'!AM502</f>
        <v>10</v>
      </c>
    </row>
    <row r="503" spans="1:39" ht="17.399999999999999" x14ac:dyDescent="0.3">
      <c r="A503" s="209">
        <v>29</v>
      </c>
      <c r="B503" s="170" t="s">
        <v>197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0</v>
      </c>
      <c r="AL503" s="135">
        <f>'Нарххо 2024'!AL503</f>
        <v>0</v>
      </c>
      <c r="AM503" s="169">
        <f>'Нарххо 2024'!AM503</f>
        <v>11.4</v>
      </c>
    </row>
    <row r="504" spans="1:39" ht="34.799999999999997" x14ac:dyDescent="0.3">
      <c r="A504" s="211"/>
      <c r="B504" s="189" t="s">
        <v>198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</row>
    <row r="505" spans="1:39" ht="17.399999999999999" x14ac:dyDescent="0.3">
      <c r="A505" s="211"/>
      <c r="B505" s="190" t="s">
        <v>199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0</v>
      </c>
      <c r="AL505" s="135">
        <f>'Нарххо 2024'!AL505</f>
        <v>0</v>
      </c>
      <c r="AM505" s="169">
        <f>'Нарххо 2024'!AM505</f>
        <v>10.61</v>
      </c>
    </row>
    <row r="506" spans="1:39" x14ac:dyDescent="0.35">
      <c r="A506" s="212"/>
      <c r="B506" s="191" t="s">
        <v>200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0</v>
      </c>
      <c r="AL506" s="135">
        <f>'Нарххо 2024'!AL506</f>
        <v>0</v>
      </c>
      <c r="AM506" s="169">
        <f>'Нарххо 2024'!AM506</f>
        <v>10.699999999999998</v>
      </c>
    </row>
    <row r="507" spans="1:39" ht="17.399999999999999" x14ac:dyDescent="0.3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</row>
    <row r="508" spans="1:39" x14ac:dyDescent="0.35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</row>
    <row r="509" spans="1:39" x14ac:dyDescent="0.35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</row>
    <row r="510" spans="1:39" ht="17.399999999999999" x14ac:dyDescent="0.3">
      <c r="A510" s="256" t="s">
        <v>202</v>
      </c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</row>
    <row r="511" spans="1:39" x14ac:dyDescent="0.35">
      <c r="A511" s="217"/>
      <c r="B511" s="197"/>
      <c r="C511" s="253" t="s">
        <v>98</v>
      </c>
      <c r="D511" s="254"/>
      <c r="E511" s="254"/>
      <c r="F511" s="254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5"/>
    </row>
    <row r="512" spans="1:39" ht="18.75" customHeight="1" x14ac:dyDescent="0.35">
      <c r="A512" s="218"/>
      <c r="B512" s="198"/>
      <c r="C512" s="247" t="s">
        <v>140</v>
      </c>
      <c r="D512" s="248"/>
      <c r="E512" s="248"/>
      <c r="F512" s="250"/>
      <c r="G512" s="245" t="s">
        <v>223</v>
      </c>
      <c r="H512" s="243" t="s">
        <v>140</v>
      </c>
      <c r="I512" s="244"/>
      <c r="J512" s="244"/>
      <c r="K512" s="249"/>
      <c r="L512" s="245" t="s">
        <v>223</v>
      </c>
      <c r="M512" s="243" t="s">
        <v>140</v>
      </c>
      <c r="N512" s="244"/>
      <c r="O512" s="244"/>
      <c r="P512" s="249"/>
      <c r="Q512" s="245" t="s">
        <v>223</v>
      </c>
      <c r="R512" s="243" t="s">
        <v>140</v>
      </c>
      <c r="S512" s="244"/>
      <c r="T512" s="244"/>
      <c r="U512" s="244"/>
      <c r="V512" s="249"/>
      <c r="W512" s="245" t="s">
        <v>223</v>
      </c>
      <c r="X512" s="243" t="s">
        <v>140</v>
      </c>
      <c r="Y512" s="244"/>
      <c r="Z512" s="244"/>
      <c r="AA512" s="244"/>
      <c r="AB512" s="245" t="s">
        <v>223</v>
      </c>
      <c r="AC512" s="243" t="s">
        <v>140</v>
      </c>
      <c r="AD512" s="244"/>
      <c r="AE512" s="244"/>
      <c r="AF512" s="244"/>
      <c r="AG512" s="245" t="s">
        <v>223</v>
      </c>
      <c r="AH512" s="243" t="s">
        <v>140</v>
      </c>
      <c r="AI512" s="244"/>
      <c r="AJ512" s="244"/>
      <c r="AK512" s="244"/>
      <c r="AL512" s="244"/>
      <c r="AM512" s="245" t="s">
        <v>223</v>
      </c>
    </row>
    <row r="513" spans="1:39" ht="18.75" customHeight="1" x14ac:dyDescent="0.35">
      <c r="A513" s="208"/>
      <c r="B513" s="199"/>
      <c r="C513" s="138" t="s">
        <v>136</v>
      </c>
      <c r="D513" s="138" t="s">
        <v>137</v>
      </c>
      <c r="E513" s="138" t="s">
        <v>138</v>
      </c>
      <c r="F513" s="138" t="s">
        <v>139</v>
      </c>
      <c r="G513" s="246"/>
      <c r="H513" s="138" t="s">
        <v>142</v>
      </c>
      <c r="I513" s="138" t="s">
        <v>143</v>
      </c>
      <c r="J513" s="138" t="s">
        <v>144</v>
      </c>
      <c r="K513" s="138" t="s">
        <v>145</v>
      </c>
      <c r="L513" s="246"/>
      <c r="M513" s="138" t="s">
        <v>146</v>
      </c>
      <c r="N513" s="138" t="s">
        <v>147</v>
      </c>
      <c r="O513" s="138" t="s">
        <v>148</v>
      </c>
      <c r="P513" s="138" t="s">
        <v>149</v>
      </c>
      <c r="Q513" s="246"/>
      <c r="R513" s="138" t="s">
        <v>150</v>
      </c>
      <c r="S513" s="138" t="s">
        <v>151</v>
      </c>
      <c r="T513" s="138" t="s">
        <v>152</v>
      </c>
      <c r="U513" s="138" t="s">
        <v>153</v>
      </c>
      <c r="V513" s="138" t="s">
        <v>154</v>
      </c>
      <c r="W513" s="246"/>
      <c r="X513" s="138" t="s">
        <v>161</v>
      </c>
      <c r="Y513" s="138" t="s">
        <v>162</v>
      </c>
      <c r="Z513" s="225" t="str">
        <f>'Нарххо 2024'!Z513</f>
        <v>20.05</v>
      </c>
      <c r="AA513" s="225" t="str">
        <f>'Нарххо 2024'!AA513</f>
        <v>27.05</v>
      </c>
      <c r="AB513" s="246"/>
      <c r="AC513" s="138" t="s">
        <v>285</v>
      </c>
      <c r="AD513" s="138" t="s">
        <v>286</v>
      </c>
      <c r="AE513" s="225" t="str">
        <f>'Нарххо 2024'!AE513</f>
        <v>18.06</v>
      </c>
      <c r="AF513" s="225" t="str">
        <f>'Нарххо 2024'!AF513</f>
        <v>24.06</v>
      </c>
      <c r="AG513" s="246"/>
      <c r="AH513" s="138" t="s">
        <v>288</v>
      </c>
      <c r="AI513" s="138" t="s">
        <v>289</v>
      </c>
      <c r="AJ513" s="138" t="s">
        <v>290</v>
      </c>
      <c r="AK513" s="138" t="s">
        <v>291</v>
      </c>
      <c r="AL513" s="138" t="s">
        <v>292</v>
      </c>
      <c r="AM513" s="246"/>
    </row>
    <row r="514" spans="1:39" ht="17.399999999999999" x14ac:dyDescent="0.3">
      <c r="A514" s="251">
        <v>1</v>
      </c>
      <c r="B514" s="191" t="s">
        <v>170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</row>
    <row r="515" spans="1:39" ht="17.399999999999999" x14ac:dyDescent="0.3">
      <c r="A515" s="252"/>
      <c r="B515" s="191" t="s">
        <v>171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0</v>
      </c>
      <c r="AL515" s="135">
        <f>'Нарххо 2024'!AL515</f>
        <v>0</v>
      </c>
      <c r="AM515" s="169">
        <f>'Нарххо 2024'!AM515</f>
        <v>3.3333333333333335</v>
      </c>
    </row>
    <row r="516" spans="1:39" ht="17.399999999999999" x14ac:dyDescent="0.3">
      <c r="A516" s="209">
        <v>2</v>
      </c>
      <c r="B516" s="170" t="s">
        <v>169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0</v>
      </c>
      <c r="AL516" s="135">
        <f>'Нарххо 2024'!AL516</f>
        <v>0</v>
      </c>
      <c r="AM516" s="169">
        <f>'Нарххо 2024'!AM516</f>
        <v>3.5</v>
      </c>
    </row>
    <row r="517" spans="1:39" ht="17.399999999999999" x14ac:dyDescent="0.3">
      <c r="A517" s="251">
        <v>3</v>
      </c>
      <c r="B517" s="170" t="s">
        <v>221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</row>
    <row r="518" spans="1:39" ht="17.399999999999999" x14ac:dyDescent="0.3">
      <c r="A518" s="252"/>
      <c r="B518" s="170" t="s">
        <v>172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0</v>
      </c>
      <c r="AL518" s="135">
        <f>'Нарххо 2024'!AL518</f>
        <v>0</v>
      </c>
      <c r="AM518" s="169">
        <f>'Нарххо 2024'!AM518</f>
        <v>1.9666666666666668</v>
      </c>
    </row>
    <row r="519" spans="1:39" ht="17.399999999999999" x14ac:dyDescent="0.3">
      <c r="A519" s="210">
        <v>4</v>
      </c>
      <c r="B519" s="170" t="s">
        <v>173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0</v>
      </c>
      <c r="AL519" s="135">
        <f>'Нарххо 2024'!AL519</f>
        <v>0</v>
      </c>
      <c r="AM519" s="169">
        <f>'Нарххо 2024'!AM519</f>
        <v>3.5666666666666664</v>
      </c>
    </row>
    <row r="520" spans="1:39" ht="17.399999999999999" x14ac:dyDescent="0.3">
      <c r="A520" s="209">
        <v>5</v>
      </c>
      <c r="B520" s="170" t="s">
        <v>174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0</v>
      </c>
      <c r="AL520" s="135">
        <f>'Нарххо 2024'!AL520</f>
        <v>0</v>
      </c>
      <c r="AM520" s="169">
        <f>'Нарххо 2024'!AM520</f>
        <v>3.5666666666666664</v>
      </c>
    </row>
    <row r="521" spans="1:39" ht="17.399999999999999" x14ac:dyDescent="0.3">
      <c r="A521" s="210">
        <v>6</v>
      </c>
      <c r="B521" s="170" t="s">
        <v>175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0</v>
      </c>
      <c r="AL521" s="135">
        <f>'Нарххо 2024'!AL521</f>
        <v>0</v>
      </c>
      <c r="AM521" s="169">
        <f>'Нарххо 2024'!AM521</f>
        <v>4.5666666666666664</v>
      </c>
    </row>
    <row r="522" spans="1:39" ht="17.399999999999999" x14ac:dyDescent="0.3">
      <c r="A522" s="210">
        <v>7</v>
      </c>
      <c r="B522" s="170" t="s">
        <v>176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0</v>
      </c>
      <c r="AL522" s="135">
        <f>'Нарххо 2024'!AL522</f>
        <v>0</v>
      </c>
      <c r="AM522" s="169">
        <f>'Нарххо 2024'!AM522</f>
        <v>5</v>
      </c>
    </row>
    <row r="523" spans="1:39" ht="17.399999999999999" x14ac:dyDescent="0.3">
      <c r="A523" s="209">
        <v>8</v>
      </c>
      <c r="B523" s="170" t="s">
        <v>177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0</v>
      </c>
      <c r="AL523" s="135">
        <f>'Нарххо 2024'!AL523</f>
        <v>0</v>
      </c>
      <c r="AM523" s="169">
        <f>'Нарххо 2024'!AM523</f>
        <v>15</v>
      </c>
    </row>
    <row r="524" spans="1:39" ht="17.399999999999999" x14ac:dyDescent="0.3">
      <c r="A524" s="210">
        <v>9</v>
      </c>
      <c r="B524" s="170" t="s">
        <v>178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0</v>
      </c>
      <c r="AL524" s="135">
        <f>'Нарххо 2024'!AL524</f>
        <v>0</v>
      </c>
      <c r="AM524" s="169">
        <f>'Нарххо 2024'!AM524</f>
        <v>15</v>
      </c>
    </row>
    <row r="525" spans="1:39" ht="17.399999999999999" x14ac:dyDescent="0.3">
      <c r="A525" s="210">
        <v>10</v>
      </c>
      <c r="B525" s="170" t="s">
        <v>179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0</v>
      </c>
      <c r="AL525" s="135">
        <f>'Нарххо 2024'!AL525</f>
        <v>0</v>
      </c>
      <c r="AM525" s="169">
        <f>'Нарххо 2024'!AM525</f>
        <v>16</v>
      </c>
    </row>
    <row r="526" spans="1:39" ht="17.399999999999999" x14ac:dyDescent="0.3">
      <c r="A526" s="209">
        <v>11</v>
      </c>
      <c r="B526" s="170" t="s">
        <v>180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0</v>
      </c>
      <c r="AL526" s="135">
        <f>'Нарххо 2024'!AL526</f>
        <v>0</v>
      </c>
      <c r="AM526" s="169">
        <f>'Нарххо 2024'!AM526</f>
        <v>77.333333333333329</v>
      </c>
    </row>
    <row r="527" spans="1:39" ht="17.399999999999999" x14ac:dyDescent="0.3">
      <c r="A527" s="210">
        <v>12</v>
      </c>
      <c r="B527" s="170" t="s">
        <v>181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0</v>
      </c>
      <c r="AL527" s="135">
        <f>'Нарххо 2024'!AL527</f>
        <v>0</v>
      </c>
      <c r="AM527" s="169">
        <f>'Нарххо 2024'!AM527</f>
        <v>82.666666666666671</v>
      </c>
    </row>
    <row r="528" spans="1:39" ht="17.399999999999999" x14ac:dyDescent="0.3">
      <c r="A528" s="210">
        <v>13</v>
      </c>
      <c r="B528" s="170" t="s">
        <v>182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0</v>
      </c>
      <c r="AL528" s="135">
        <f>'Нарххо 2024'!AL528</f>
        <v>0</v>
      </c>
      <c r="AM528" s="169">
        <f>'Нарххо 2024'!AM528</f>
        <v>4.666666666666667</v>
      </c>
    </row>
    <row r="529" spans="1:39" ht="17.399999999999999" x14ac:dyDescent="0.3">
      <c r="A529" s="209">
        <v>14</v>
      </c>
      <c r="B529" s="170" t="s">
        <v>183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0</v>
      </c>
      <c r="AL529" s="135">
        <f>'Нарххо 2024'!AL529</f>
        <v>0</v>
      </c>
      <c r="AM529" s="169">
        <f>'Нарххо 2024'!AM529</f>
        <v>8.6666666666666661</v>
      </c>
    </row>
    <row r="530" spans="1:39" ht="17.399999999999999" x14ac:dyDescent="0.3">
      <c r="A530" s="210">
        <v>15</v>
      </c>
      <c r="B530" s="170" t="s">
        <v>184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0</v>
      </c>
      <c r="AL530" s="135">
        <f>'Нарххо 2024'!AL530</f>
        <v>0</v>
      </c>
      <c r="AM530" s="169">
        <f>'Нарххо 2024'!AM530</f>
        <v>11.166666666666666</v>
      </c>
    </row>
    <row r="531" spans="1:39" ht="17.399999999999999" x14ac:dyDescent="0.3">
      <c r="A531" s="210">
        <v>16</v>
      </c>
      <c r="B531" s="170" t="s">
        <v>185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0</v>
      </c>
      <c r="AL531" s="135">
        <f>'Нарххо 2024'!AL531</f>
        <v>0</v>
      </c>
      <c r="AM531" s="169">
        <f>'Нарххо 2024'!AM531</f>
        <v>30</v>
      </c>
    </row>
    <row r="532" spans="1:39" ht="17.399999999999999" x14ac:dyDescent="0.3">
      <c r="A532" s="209">
        <v>17</v>
      </c>
      <c r="B532" s="170" t="s">
        <v>186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0</v>
      </c>
      <c r="AL532" s="135">
        <f>'Нарххо 2024'!AL532</f>
        <v>0</v>
      </c>
      <c r="AM532" s="169">
        <f>'Нарххо 2024'!AM532</f>
        <v>33</v>
      </c>
    </row>
    <row r="533" spans="1:39" ht="17.399999999999999" x14ac:dyDescent="0.3">
      <c r="A533" s="210">
        <v>18</v>
      </c>
      <c r="B533" s="170" t="s">
        <v>187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0</v>
      </c>
      <c r="AL533" s="135">
        <f>'Нарххо 2024'!AL533</f>
        <v>0</v>
      </c>
      <c r="AM533" s="169">
        <f>'Нарххо 2024'!AM533</f>
        <v>5.4000000000000012</v>
      </c>
    </row>
    <row r="534" spans="1:39" ht="17.399999999999999" x14ac:dyDescent="0.3">
      <c r="A534" s="210">
        <v>19</v>
      </c>
      <c r="B534" s="170" t="s">
        <v>188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0</v>
      </c>
      <c r="AL534" s="135">
        <f>'Нарххо 2024'!AL534</f>
        <v>0</v>
      </c>
      <c r="AM534" s="169">
        <f>'Нарххо 2024'!AM534</f>
        <v>4.9000000000000004</v>
      </c>
    </row>
    <row r="535" spans="1:39" ht="17.399999999999999" x14ac:dyDescent="0.3">
      <c r="A535" s="209">
        <v>20</v>
      </c>
      <c r="B535" s="170" t="s">
        <v>189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0</v>
      </c>
      <c r="AL535" s="135">
        <f>'Нарххо 2024'!AL535</f>
        <v>0</v>
      </c>
      <c r="AM535" s="169">
        <f>'Нарххо 2024'!AM535</f>
        <v>3.5</v>
      </c>
    </row>
    <row r="536" spans="1:39" ht="17.399999999999999" x14ac:dyDescent="0.3">
      <c r="A536" s="210">
        <v>21</v>
      </c>
      <c r="B536" s="170" t="s">
        <v>190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0</v>
      </c>
      <c r="AL536" s="135">
        <f>'Нарххо 2024'!AL536</f>
        <v>0</v>
      </c>
      <c r="AM536" s="169">
        <f>'Нарххо 2024'!AM536</f>
        <v>17</v>
      </c>
    </row>
    <row r="537" spans="1:39" ht="17.399999999999999" x14ac:dyDescent="0.3">
      <c r="A537" s="210">
        <v>22</v>
      </c>
      <c r="B537" s="170" t="s">
        <v>191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0</v>
      </c>
      <c r="AL537" s="135">
        <f>'Нарххо 2024'!AL537</f>
        <v>0</v>
      </c>
      <c r="AM537" s="169">
        <f>'Нарххо 2024'!AM537</f>
        <v>18</v>
      </c>
    </row>
    <row r="538" spans="1:39" ht="17.399999999999999" x14ac:dyDescent="0.3">
      <c r="A538" s="209">
        <v>23</v>
      </c>
      <c r="B538" s="170" t="s">
        <v>192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0</v>
      </c>
      <c r="AL538" s="135">
        <f>'Нарххо 2024'!AL538</f>
        <v>0</v>
      </c>
      <c r="AM538" s="169">
        <f>'Нарххо 2024'!AM538</f>
        <v>15.666666666666666</v>
      </c>
    </row>
    <row r="539" spans="1:39" ht="34.799999999999997" x14ac:dyDescent="0.3">
      <c r="A539" s="210">
        <v>24</v>
      </c>
      <c r="B539" s="188" t="s">
        <v>193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0</v>
      </c>
      <c r="AL539" s="135">
        <f>'Нарххо 2024'!AL539</f>
        <v>0</v>
      </c>
      <c r="AM539" s="169">
        <f>'Нарххо 2024'!AM539</f>
        <v>3</v>
      </c>
    </row>
    <row r="540" spans="1:39" ht="34.799999999999997" x14ac:dyDescent="0.3">
      <c r="A540" s="210">
        <v>25</v>
      </c>
      <c r="B540" s="188" t="s">
        <v>194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0</v>
      </c>
      <c r="AL540" s="135">
        <f>'Нарххо 2024'!AL540</f>
        <v>0</v>
      </c>
      <c r="AM540" s="169">
        <f>'Нарххо 2024'!AM540</f>
        <v>2</v>
      </c>
    </row>
    <row r="541" spans="1:39" ht="17.399999999999999" x14ac:dyDescent="0.3">
      <c r="A541" s="209">
        <v>26</v>
      </c>
      <c r="B541" s="170" t="s">
        <v>195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0</v>
      </c>
      <c r="AL541" s="135">
        <f>'Нарххо 2024'!AL541</f>
        <v>0</v>
      </c>
      <c r="AM541" s="169">
        <f>'Нарххо 2024'!AM541</f>
        <v>40</v>
      </c>
    </row>
    <row r="542" spans="1:39" ht="17.399999999999999" x14ac:dyDescent="0.3">
      <c r="A542" s="210">
        <v>27</v>
      </c>
      <c r="B542" s="170" t="s">
        <v>196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0</v>
      </c>
      <c r="AL542" s="135">
        <f>'Нарххо 2024'!AL542</f>
        <v>0</v>
      </c>
      <c r="AM542" s="169">
        <f>'Нарххо 2024'!AM542</f>
        <v>5.6000000000000005</v>
      </c>
    </row>
    <row r="543" spans="1:39" ht="17.399999999999999" x14ac:dyDescent="0.3">
      <c r="A543" s="210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0</v>
      </c>
      <c r="AL543" s="135">
        <f>'Нарххо 2024'!AL543</f>
        <v>0</v>
      </c>
      <c r="AM543" s="169">
        <f>'Нарххо 2024'!AM543</f>
        <v>10</v>
      </c>
    </row>
    <row r="544" spans="1:39" ht="17.399999999999999" x14ac:dyDescent="0.3">
      <c r="A544" s="209">
        <v>29</v>
      </c>
      <c r="B544" s="170" t="s">
        <v>197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0</v>
      </c>
      <c r="AL544" s="135">
        <f>'Нарххо 2024'!AL544</f>
        <v>0</v>
      </c>
      <c r="AM544" s="169">
        <f>'Нарххо 2024'!AM544</f>
        <v>10.6</v>
      </c>
    </row>
    <row r="545" spans="1:39" ht="34.799999999999997" x14ac:dyDescent="0.3">
      <c r="A545" s="211"/>
      <c r="B545" s="189" t="s">
        <v>198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</row>
    <row r="546" spans="1:39" ht="17.399999999999999" x14ac:dyDescent="0.3">
      <c r="A546" s="211"/>
      <c r="B546" s="190" t="s">
        <v>199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0</v>
      </c>
      <c r="AL546" s="135">
        <f>'Нарххо 2024'!AL546</f>
        <v>0</v>
      </c>
      <c r="AM546" s="169">
        <f>'Нарххо 2024'!AM546</f>
        <v>10.6</v>
      </c>
    </row>
    <row r="547" spans="1:39" x14ac:dyDescent="0.35">
      <c r="A547" s="212"/>
      <c r="B547" s="191" t="s">
        <v>200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0</v>
      </c>
      <c r="AL547" s="135">
        <f>'Нарххо 2024'!AL547</f>
        <v>0</v>
      </c>
      <c r="AM547" s="169">
        <f>'Нарххо 2024'!AM547</f>
        <v>10.699999999999998</v>
      </c>
    </row>
    <row r="548" spans="1:39" x14ac:dyDescent="0.35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</row>
    <row r="549" spans="1:39" x14ac:dyDescent="0.35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</row>
    <row r="550" spans="1:39" x14ac:dyDescent="0.35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</row>
    <row r="551" spans="1:39" ht="17.399999999999999" x14ac:dyDescent="0.3">
      <c r="A551" s="256" t="s">
        <v>202</v>
      </c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</row>
    <row r="552" spans="1:39" x14ac:dyDescent="0.35">
      <c r="A552" s="217"/>
      <c r="B552" s="197"/>
      <c r="C552" s="253" t="s">
        <v>211</v>
      </c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  <c r="AM552" s="255"/>
    </row>
    <row r="553" spans="1:39" ht="18.75" customHeight="1" x14ac:dyDescent="0.35">
      <c r="A553" s="218"/>
      <c r="B553" s="198"/>
      <c r="C553" s="247" t="s">
        <v>140</v>
      </c>
      <c r="D553" s="248"/>
      <c r="E553" s="248"/>
      <c r="F553" s="250"/>
      <c r="G553" s="245" t="s">
        <v>223</v>
      </c>
      <c r="H553" s="243" t="s">
        <v>140</v>
      </c>
      <c r="I553" s="244"/>
      <c r="J553" s="244"/>
      <c r="K553" s="249"/>
      <c r="L553" s="245" t="s">
        <v>223</v>
      </c>
      <c r="M553" s="243" t="s">
        <v>140</v>
      </c>
      <c r="N553" s="244"/>
      <c r="O553" s="244"/>
      <c r="P553" s="249"/>
      <c r="Q553" s="245" t="s">
        <v>223</v>
      </c>
      <c r="R553" s="243" t="s">
        <v>140</v>
      </c>
      <c r="S553" s="244"/>
      <c r="T553" s="244"/>
      <c r="U553" s="244"/>
      <c r="V553" s="249"/>
      <c r="W553" s="245" t="s">
        <v>223</v>
      </c>
      <c r="X553" s="243" t="s">
        <v>140</v>
      </c>
      <c r="Y553" s="244"/>
      <c r="Z553" s="244"/>
      <c r="AA553" s="244"/>
      <c r="AB553" s="245" t="s">
        <v>223</v>
      </c>
      <c r="AC553" s="243" t="s">
        <v>140</v>
      </c>
      <c r="AD553" s="244"/>
      <c r="AE553" s="244"/>
      <c r="AF553" s="244"/>
      <c r="AG553" s="245" t="s">
        <v>223</v>
      </c>
      <c r="AH553" s="243" t="s">
        <v>140</v>
      </c>
      <c r="AI553" s="244"/>
      <c r="AJ553" s="244"/>
      <c r="AK553" s="244"/>
      <c r="AL553" s="244"/>
      <c r="AM553" s="245" t="s">
        <v>223</v>
      </c>
    </row>
    <row r="554" spans="1:39" ht="18.75" customHeight="1" x14ac:dyDescent="0.35">
      <c r="A554" s="208"/>
      <c r="B554" s="199"/>
      <c r="C554" s="138" t="s">
        <v>136</v>
      </c>
      <c r="D554" s="138" t="s">
        <v>137</v>
      </c>
      <c r="E554" s="138" t="s">
        <v>138</v>
      </c>
      <c r="F554" s="138" t="s">
        <v>139</v>
      </c>
      <c r="G554" s="246"/>
      <c r="H554" s="138" t="s">
        <v>142</v>
      </c>
      <c r="I554" s="138" t="s">
        <v>143</v>
      </c>
      <c r="J554" s="138" t="s">
        <v>144</v>
      </c>
      <c r="K554" s="138" t="s">
        <v>145</v>
      </c>
      <c r="L554" s="246"/>
      <c r="M554" s="138" t="s">
        <v>146</v>
      </c>
      <c r="N554" s="138" t="s">
        <v>147</v>
      </c>
      <c r="O554" s="138" t="s">
        <v>148</v>
      </c>
      <c r="P554" s="138" t="s">
        <v>149</v>
      </c>
      <c r="Q554" s="246"/>
      <c r="R554" s="138" t="s">
        <v>150</v>
      </c>
      <c r="S554" s="138" t="s">
        <v>151</v>
      </c>
      <c r="T554" s="138" t="s">
        <v>152</v>
      </c>
      <c r="U554" s="138" t="s">
        <v>153</v>
      </c>
      <c r="V554" s="138" t="s">
        <v>154</v>
      </c>
      <c r="W554" s="246"/>
      <c r="X554" s="138" t="s">
        <v>161</v>
      </c>
      <c r="Y554" s="138" t="s">
        <v>162</v>
      </c>
      <c r="Z554" s="225" t="str">
        <f>'Нарххо 2024'!Z554</f>
        <v>20.05</v>
      </c>
      <c r="AA554" s="225" t="str">
        <f>'Нарххо 2024'!AA554</f>
        <v>27.05</v>
      </c>
      <c r="AB554" s="246"/>
      <c r="AC554" s="138" t="s">
        <v>285</v>
      </c>
      <c r="AD554" s="138" t="s">
        <v>286</v>
      </c>
      <c r="AE554" s="225" t="str">
        <f>'Нарххо 2024'!AE554</f>
        <v>18.06</v>
      </c>
      <c r="AF554" s="225" t="str">
        <f>'Нарххо 2024'!AF554</f>
        <v>24.06</v>
      </c>
      <c r="AG554" s="246"/>
      <c r="AH554" s="138" t="s">
        <v>288</v>
      </c>
      <c r="AI554" s="138" t="s">
        <v>289</v>
      </c>
      <c r="AJ554" s="138" t="s">
        <v>290</v>
      </c>
      <c r="AK554" s="138" t="s">
        <v>291</v>
      </c>
      <c r="AL554" s="138" t="s">
        <v>292</v>
      </c>
      <c r="AM554" s="246"/>
    </row>
    <row r="555" spans="1:39" ht="17.399999999999999" x14ac:dyDescent="0.3">
      <c r="A555" s="251">
        <v>1</v>
      </c>
      <c r="B555" s="191" t="s">
        <v>170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</row>
    <row r="556" spans="1:39" ht="17.399999999999999" x14ac:dyDescent="0.3">
      <c r="A556" s="252"/>
      <c r="B556" s="191" t="s">
        <v>171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0</v>
      </c>
      <c r="AL556" s="135">
        <f>'Нарххо 2024'!AL556</f>
        <v>0</v>
      </c>
      <c r="AM556" s="169">
        <f>'Нарххо 2024'!AM556</f>
        <v>4</v>
      </c>
    </row>
    <row r="557" spans="1:39" ht="17.399999999999999" x14ac:dyDescent="0.3">
      <c r="A557" s="209">
        <v>2</v>
      </c>
      <c r="B557" s="170" t="s">
        <v>169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0</v>
      </c>
      <c r="AL557" s="135">
        <f>'Нарххо 2024'!AL557</f>
        <v>0</v>
      </c>
      <c r="AM557" s="169">
        <f>'Нарххо 2024'!AM557</f>
        <v>4.333333333333333</v>
      </c>
    </row>
    <row r="558" spans="1:39" ht="17.399999999999999" x14ac:dyDescent="0.3">
      <c r="A558" s="251">
        <v>3</v>
      </c>
      <c r="B558" s="170" t="s">
        <v>221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</row>
    <row r="559" spans="1:39" ht="17.399999999999999" x14ac:dyDescent="0.3">
      <c r="A559" s="252"/>
      <c r="B559" s="170" t="s">
        <v>172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0</v>
      </c>
      <c r="AL559" s="135">
        <f>'Нарххо 2024'!AL559</f>
        <v>0</v>
      </c>
      <c r="AM559" s="169">
        <f>'Нарххо 2024'!AM559</f>
        <v>1.9000000000000001</v>
      </c>
    </row>
    <row r="560" spans="1:39" ht="17.399999999999999" x14ac:dyDescent="0.3">
      <c r="A560" s="210">
        <v>4</v>
      </c>
      <c r="B560" s="170" t="s">
        <v>173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0</v>
      </c>
      <c r="AL560" s="135">
        <f>'Нарххо 2024'!AL560</f>
        <v>0</v>
      </c>
      <c r="AM560" s="169">
        <f>'Нарххо 2024'!AM560</f>
        <v>3.5333333333333332</v>
      </c>
    </row>
    <row r="561" spans="1:39" ht="17.399999999999999" x14ac:dyDescent="0.3">
      <c r="A561" s="209">
        <v>5</v>
      </c>
      <c r="B561" s="170" t="s">
        <v>174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0</v>
      </c>
      <c r="AL561" s="135">
        <f>'Нарххо 2024'!AL561</f>
        <v>0</v>
      </c>
      <c r="AM561" s="169">
        <f>'Нарххо 2024'!AM561</f>
        <v>4.333333333333333</v>
      </c>
    </row>
    <row r="562" spans="1:39" ht="17.399999999999999" x14ac:dyDescent="0.3">
      <c r="A562" s="210">
        <v>6</v>
      </c>
      <c r="B562" s="170" t="s">
        <v>175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0</v>
      </c>
      <c r="AL562" s="135">
        <f>'Нарххо 2024'!AL562</f>
        <v>0</v>
      </c>
      <c r="AM562" s="169">
        <f>'Нарххо 2024'!AM562</f>
        <v>5.333333333333333</v>
      </c>
    </row>
    <row r="563" spans="1:39" ht="17.399999999999999" x14ac:dyDescent="0.3">
      <c r="A563" s="210">
        <v>7</v>
      </c>
      <c r="B563" s="170" t="s">
        <v>176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0</v>
      </c>
      <c r="AL563" s="135">
        <f>'Нарххо 2024'!AL563</f>
        <v>0</v>
      </c>
      <c r="AM563" s="169">
        <f>'Нарххо 2024'!AM563</f>
        <v>4</v>
      </c>
    </row>
    <row r="564" spans="1:39" ht="17.399999999999999" x14ac:dyDescent="0.3">
      <c r="A564" s="209">
        <v>8</v>
      </c>
      <c r="B564" s="170" t="s">
        <v>177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0</v>
      </c>
      <c r="AL564" s="135">
        <f>'Нарххо 2024'!AL564</f>
        <v>0</v>
      </c>
      <c r="AM564" s="169">
        <f>'Нарххо 2024'!AM564</f>
        <v>14</v>
      </c>
    </row>
    <row r="565" spans="1:39" ht="17.399999999999999" x14ac:dyDescent="0.3">
      <c r="A565" s="210">
        <v>9</v>
      </c>
      <c r="B565" s="170" t="s">
        <v>178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0</v>
      </c>
      <c r="AL565" s="135">
        <f>'Нарххо 2024'!AL565</f>
        <v>0</v>
      </c>
      <c r="AM565" s="169">
        <f>'Нарххо 2024'!AM565</f>
        <v>13</v>
      </c>
    </row>
    <row r="566" spans="1:39" ht="17.399999999999999" x14ac:dyDescent="0.3">
      <c r="A566" s="210">
        <v>10</v>
      </c>
      <c r="B566" s="170" t="s">
        <v>179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0</v>
      </c>
      <c r="AL566" s="135">
        <f>'Нарххо 2024'!AL566</f>
        <v>0</v>
      </c>
      <c r="AM566" s="169">
        <f>'Нарххо 2024'!AM566</f>
        <v>15</v>
      </c>
    </row>
    <row r="567" spans="1:39" ht="17.399999999999999" x14ac:dyDescent="0.3">
      <c r="A567" s="209">
        <v>11</v>
      </c>
      <c r="B567" s="170" t="s">
        <v>180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0</v>
      </c>
      <c r="AL567" s="135">
        <f>'Нарххо 2024'!AL567</f>
        <v>0</v>
      </c>
      <c r="AM567" s="169">
        <f>'Нарххо 2024'!AM567</f>
        <v>78</v>
      </c>
    </row>
    <row r="568" spans="1:39" ht="17.399999999999999" x14ac:dyDescent="0.3">
      <c r="A568" s="210">
        <v>12</v>
      </c>
      <c r="B568" s="170" t="s">
        <v>181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0</v>
      </c>
      <c r="AL568" s="135">
        <f>'Нарххо 2024'!AL568</f>
        <v>0</v>
      </c>
      <c r="AM568" s="169">
        <f>'Нарххо 2024'!AM568</f>
        <v>80</v>
      </c>
    </row>
    <row r="569" spans="1:39" ht="17.399999999999999" x14ac:dyDescent="0.3">
      <c r="A569" s="210">
        <v>13</v>
      </c>
      <c r="B569" s="170" t="s">
        <v>182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0</v>
      </c>
      <c r="AL569" s="135">
        <f>'Нарххо 2024'!AL569</f>
        <v>0</v>
      </c>
      <c r="AM569" s="169">
        <f>'Нарххо 2024'!AM569</f>
        <v>5.666666666666667</v>
      </c>
    </row>
    <row r="570" spans="1:39" ht="17.399999999999999" x14ac:dyDescent="0.3">
      <c r="A570" s="209">
        <v>14</v>
      </c>
      <c r="B570" s="170" t="s">
        <v>183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0</v>
      </c>
      <c r="AL570" s="135">
        <f>'Нарххо 2024'!AL570</f>
        <v>0</v>
      </c>
      <c r="AM570" s="169">
        <f>'Нарххо 2024'!AM570</f>
        <v>9</v>
      </c>
    </row>
    <row r="571" spans="1:39" ht="17.399999999999999" x14ac:dyDescent="0.3">
      <c r="A571" s="210">
        <v>15</v>
      </c>
      <c r="B571" s="170" t="s">
        <v>184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0</v>
      </c>
      <c r="AL571" s="135">
        <f>'Нарххо 2024'!AL571</f>
        <v>0</v>
      </c>
      <c r="AM571" s="169">
        <f>'Нарххо 2024'!AM571</f>
        <v>12</v>
      </c>
    </row>
    <row r="572" spans="1:39" ht="17.399999999999999" x14ac:dyDescent="0.3">
      <c r="A572" s="210">
        <v>16</v>
      </c>
      <c r="B572" s="170" t="s">
        <v>185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0</v>
      </c>
      <c r="AL572" s="135">
        <f>'Нарххо 2024'!AL572</f>
        <v>0</v>
      </c>
      <c r="AM572" s="169">
        <f>'Нарххо 2024'!AM572</f>
        <v>50</v>
      </c>
    </row>
    <row r="573" spans="1:39" ht="17.399999999999999" x14ac:dyDescent="0.3">
      <c r="A573" s="209">
        <v>17</v>
      </c>
      <c r="B573" s="170" t="s">
        <v>186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0</v>
      </c>
      <c r="AL573" s="135">
        <f>'Нарххо 2024'!AL573</f>
        <v>0</v>
      </c>
      <c r="AM573" s="169">
        <f>'Нарххо 2024'!AM573</f>
        <v>50</v>
      </c>
    </row>
    <row r="574" spans="1:39" ht="17.399999999999999" x14ac:dyDescent="0.3">
      <c r="A574" s="210">
        <v>18</v>
      </c>
      <c r="B574" s="170" t="s">
        <v>187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0</v>
      </c>
      <c r="AL574" s="135">
        <f>'Нарххо 2024'!AL574</f>
        <v>0</v>
      </c>
      <c r="AM574" s="169">
        <f>'Нарххо 2024'!AM574</f>
        <v>5</v>
      </c>
    </row>
    <row r="575" spans="1:39" ht="17.399999999999999" x14ac:dyDescent="0.3">
      <c r="A575" s="210">
        <v>19</v>
      </c>
      <c r="B575" s="170" t="s">
        <v>188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0</v>
      </c>
      <c r="AL575" s="135">
        <f>'Нарххо 2024'!AL575</f>
        <v>0</v>
      </c>
      <c r="AM575" s="169">
        <f>'Нарххо 2024'!AM575</f>
        <v>4.6666666666666661</v>
      </c>
    </row>
    <row r="576" spans="1:39" ht="17.399999999999999" x14ac:dyDescent="0.3">
      <c r="A576" s="209">
        <v>20</v>
      </c>
      <c r="B576" s="170" t="s">
        <v>189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0</v>
      </c>
      <c r="AL576" s="135">
        <f>'Нарххо 2024'!AL576</f>
        <v>0</v>
      </c>
      <c r="AM576" s="169">
        <f>'Нарххо 2024'!AM576</f>
        <v>3.5666666666666664</v>
      </c>
    </row>
    <row r="577" spans="1:39" ht="17.399999999999999" x14ac:dyDescent="0.3">
      <c r="A577" s="210">
        <v>21</v>
      </c>
      <c r="B577" s="170" t="s">
        <v>190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0</v>
      </c>
      <c r="AL577" s="135">
        <f>'Нарххо 2024'!AL577</f>
        <v>0</v>
      </c>
      <c r="AM577" s="169">
        <f>'Нарххо 2024'!AM577</f>
        <v>17</v>
      </c>
    </row>
    <row r="578" spans="1:39" ht="17.399999999999999" x14ac:dyDescent="0.3">
      <c r="A578" s="210">
        <v>22</v>
      </c>
      <c r="B578" s="170" t="s">
        <v>191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0</v>
      </c>
      <c r="AL578" s="135">
        <f>'Нарххо 2024'!AL578</f>
        <v>0</v>
      </c>
      <c r="AM578" s="169">
        <f>'Нарххо 2024'!AM578</f>
        <v>17</v>
      </c>
    </row>
    <row r="579" spans="1:39" ht="17.399999999999999" x14ac:dyDescent="0.3">
      <c r="A579" s="209">
        <v>23</v>
      </c>
      <c r="B579" s="170" t="s">
        <v>192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0</v>
      </c>
      <c r="AL579" s="135">
        <f>'Нарххо 2024'!AL579</f>
        <v>0</v>
      </c>
      <c r="AM579" s="169">
        <f>'Нарххо 2024'!AM579</f>
        <v>15</v>
      </c>
    </row>
    <row r="580" spans="1:39" ht="34.799999999999997" x14ac:dyDescent="0.3">
      <c r="A580" s="210">
        <v>24</v>
      </c>
      <c r="B580" s="188" t="s">
        <v>193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0</v>
      </c>
      <c r="AL580" s="135">
        <f>'Нарххо 2024'!AL580</f>
        <v>0</v>
      </c>
      <c r="AM580" s="169">
        <f>'Нарххо 2024'!AM580</f>
        <v>5</v>
      </c>
    </row>
    <row r="581" spans="1:39" ht="34.799999999999997" x14ac:dyDescent="0.3">
      <c r="A581" s="210">
        <v>25</v>
      </c>
      <c r="B581" s="188" t="s">
        <v>194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0</v>
      </c>
      <c r="AL581" s="135">
        <f>'Нарххо 2024'!AL581</f>
        <v>0</v>
      </c>
      <c r="AM581" s="169">
        <f>'Нарххо 2024'!AM581</f>
        <v>3.5</v>
      </c>
    </row>
    <row r="582" spans="1:39" ht="17.399999999999999" x14ac:dyDescent="0.3">
      <c r="A582" s="209">
        <v>26</v>
      </c>
      <c r="B582" s="170" t="s">
        <v>195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0</v>
      </c>
      <c r="AL582" s="135">
        <f>'Нарххо 2024'!AL582</f>
        <v>0</v>
      </c>
      <c r="AM582" s="169">
        <f>'Нарххо 2024'!AM582</f>
        <v>40</v>
      </c>
    </row>
    <row r="583" spans="1:39" ht="17.399999999999999" x14ac:dyDescent="0.3">
      <c r="A583" s="210">
        <v>27</v>
      </c>
      <c r="B583" s="170" t="s">
        <v>196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0</v>
      </c>
      <c r="AL583" s="135">
        <f>'Нарххо 2024'!AL583</f>
        <v>0</v>
      </c>
      <c r="AM583" s="169">
        <f>'Нарххо 2024'!AM583</f>
        <v>5.666666666666667</v>
      </c>
    </row>
    <row r="584" spans="1:39" ht="17.399999999999999" x14ac:dyDescent="0.3">
      <c r="A584" s="210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0</v>
      </c>
      <c r="AL584" s="135">
        <f>'Нарххо 2024'!AL584</f>
        <v>0</v>
      </c>
      <c r="AM584" s="169">
        <f>'Нарххо 2024'!AM584</f>
        <v>10.166666666666666</v>
      </c>
    </row>
    <row r="585" spans="1:39" ht="17.399999999999999" x14ac:dyDescent="0.3">
      <c r="A585" s="209">
        <v>29</v>
      </c>
      <c r="B585" s="170" t="s">
        <v>197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0</v>
      </c>
      <c r="AL585" s="135">
        <f>'Нарххо 2024'!AL585</f>
        <v>0</v>
      </c>
      <c r="AM585" s="169">
        <f>'Нарххо 2024'!AM585</f>
        <v>11.300000000000002</v>
      </c>
    </row>
    <row r="586" spans="1:39" ht="34.799999999999997" x14ac:dyDescent="0.3">
      <c r="A586" s="211"/>
      <c r="B586" s="189" t="s">
        <v>198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</row>
    <row r="587" spans="1:39" ht="17.399999999999999" x14ac:dyDescent="0.3">
      <c r="A587" s="211"/>
      <c r="B587" s="190" t="s">
        <v>199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0</v>
      </c>
      <c r="AL587" s="135">
        <f>'Нарххо 2024'!AL587</f>
        <v>0</v>
      </c>
      <c r="AM587" s="169">
        <f>'Нарххо 2024'!AM587</f>
        <v>10.616666666666667</v>
      </c>
    </row>
    <row r="588" spans="1:39" x14ac:dyDescent="0.35">
      <c r="A588" s="212"/>
      <c r="B588" s="191" t="s">
        <v>200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0</v>
      </c>
      <c r="AL588" s="135">
        <f>'Нарххо 2024'!AL588</f>
        <v>0</v>
      </c>
      <c r="AM588" s="169">
        <f>'Нарххо 2024'!AM588</f>
        <v>10.716666666666667</v>
      </c>
    </row>
    <row r="589" spans="1:39" x14ac:dyDescent="0.35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</row>
    <row r="590" spans="1:39" ht="17.399999999999999" x14ac:dyDescent="0.3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</row>
    <row r="591" spans="1:39" x14ac:dyDescent="0.35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</row>
    <row r="592" spans="1:39" x14ac:dyDescent="0.35">
      <c r="AK592" s="1"/>
      <c r="AL592" s="1"/>
      <c r="AM592" s="1"/>
    </row>
    <row r="593" spans="1:39" ht="17.399999999999999" x14ac:dyDescent="0.3">
      <c r="A593" s="256" t="s">
        <v>202</v>
      </c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</row>
    <row r="594" spans="1:39" x14ac:dyDescent="0.35">
      <c r="A594" s="217"/>
      <c r="B594" s="197"/>
      <c r="C594" s="253" t="s">
        <v>212</v>
      </c>
      <c r="D594" s="254"/>
      <c r="E594" s="254"/>
      <c r="F594" s="254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  <c r="AM594" s="255"/>
    </row>
    <row r="595" spans="1:39" ht="18.75" customHeight="1" x14ac:dyDescent="0.35">
      <c r="A595" s="218"/>
      <c r="B595" s="198"/>
      <c r="C595" s="247" t="s">
        <v>140</v>
      </c>
      <c r="D595" s="248"/>
      <c r="E595" s="248"/>
      <c r="F595" s="250"/>
      <c r="G595" s="245" t="s">
        <v>223</v>
      </c>
      <c r="H595" s="243" t="s">
        <v>140</v>
      </c>
      <c r="I595" s="244"/>
      <c r="J595" s="244"/>
      <c r="K595" s="249"/>
      <c r="L595" s="245" t="s">
        <v>223</v>
      </c>
      <c r="M595" s="243" t="s">
        <v>140</v>
      </c>
      <c r="N595" s="244"/>
      <c r="O595" s="244"/>
      <c r="P595" s="249"/>
      <c r="Q595" s="245" t="s">
        <v>223</v>
      </c>
      <c r="R595" s="243" t="s">
        <v>140</v>
      </c>
      <c r="S595" s="244"/>
      <c r="T595" s="244"/>
      <c r="U595" s="244"/>
      <c r="V595" s="249"/>
      <c r="W595" s="245" t="s">
        <v>223</v>
      </c>
      <c r="X595" s="243" t="s">
        <v>140</v>
      </c>
      <c r="Y595" s="244"/>
      <c r="Z595" s="244"/>
      <c r="AA595" s="244"/>
      <c r="AB595" s="245" t="s">
        <v>223</v>
      </c>
      <c r="AC595" s="243" t="s">
        <v>140</v>
      </c>
      <c r="AD595" s="244"/>
      <c r="AE595" s="244"/>
      <c r="AF595" s="244"/>
      <c r="AG595" s="245" t="s">
        <v>223</v>
      </c>
      <c r="AH595" s="243" t="s">
        <v>140</v>
      </c>
      <c r="AI595" s="244"/>
      <c r="AJ595" s="244"/>
      <c r="AK595" s="244"/>
      <c r="AL595" s="244"/>
      <c r="AM595" s="245" t="s">
        <v>223</v>
      </c>
    </row>
    <row r="596" spans="1:39" ht="18.75" customHeight="1" x14ac:dyDescent="0.35">
      <c r="A596" s="208"/>
      <c r="B596" s="199"/>
      <c r="C596" s="138" t="s">
        <v>136</v>
      </c>
      <c r="D596" s="138" t="s">
        <v>137</v>
      </c>
      <c r="E596" s="138" t="s">
        <v>138</v>
      </c>
      <c r="F596" s="138" t="s">
        <v>139</v>
      </c>
      <c r="G596" s="246"/>
      <c r="H596" s="138" t="s">
        <v>142</v>
      </c>
      <c r="I596" s="138" t="s">
        <v>143</v>
      </c>
      <c r="J596" s="138" t="s">
        <v>144</v>
      </c>
      <c r="K596" s="138" t="s">
        <v>145</v>
      </c>
      <c r="L596" s="246"/>
      <c r="M596" s="138" t="s">
        <v>146</v>
      </c>
      <c r="N596" s="138" t="s">
        <v>147</v>
      </c>
      <c r="O596" s="138" t="s">
        <v>148</v>
      </c>
      <c r="P596" s="138" t="s">
        <v>149</v>
      </c>
      <c r="Q596" s="246"/>
      <c r="R596" s="138" t="s">
        <v>150</v>
      </c>
      <c r="S596" s="138" t="s">
        <v>151</v>
      </c>
      <c r="T596" s="138" t="s">
        <v>152</v>
      </c>
      <c r="U596" s="138" t="s">
        <v>153</v>
      </c>
      <c r="V596" s="138" t="s">
        <v>154</v>
      </c>
      <c r="W596" s="246"/>
      <c r="X596" s="138" t="s">
        <v>161</v>
      </c>
      <c r="Y596" s="138" t="s">
        <v>162</v>
      </c>
      <c r="Z596" s="225" t="str">
        <f>'Нарххо 2024'!Z596</f>
        <v>20.05</v>
      </c>
      <c r="AA596" s="225" t="str">
        <f>'Нарххо 2024'!AA596</f>
        <v>27.05</v>
      </c>
      <c r="AB596" s="246"/>
      <c r="AC596" s="138" t="s">
        <v>285</v>
      </c>
      <c r="AD596" s="138" t="s">
        <v>286</v>
      </c>
      <c r="AE596" s="225" t="str">
        <f>'Нарххо 2024'!AE596</f>
        <v>18.06</v>
      </c>
      <c r="AF596" s="225" t="str">
        <f>'Нарххо 2024'!AF596</f>
        <v>24.06</v>
      </c>
      <c r="AG596" s="246"/>
      <c r="AH596" s="138" t="s">
        <v>288</v>
      </c>
      <c r="AI596" s="138" t="s">
        <v>289</v>
      </c>
      <c r="AJ596" s="138" t="s">
        <v>290</v>
      </c>
      <c r="AK596" s="138" t="s">
        <v>291</v>
      </c>
      <c r="AL596" s="138" t="s">
        <v>292</v>
      </c>
      <c r="AM596" s="246"/>
    </row>
    <row r="597" spans="1:39" ht="17.399999999999999" x14ac:dyDescent="0.3">
      <c r="A597" s="251">
        <v>1</v>
      </c>
      <c r="B597" s="191" t="s">
        <v>170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</row>
    <row r="598" spans="1:39" ht="17.399999999999999" x14ac:dyDescent="0.3">
      <c r="A598" s="252"/>
      <c r="B598" s="191" t="s">
        <v>171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0</v>
      </c>
      <c r="AL598" s="135">
        <f>'Нарххо 2024'!AL598</f>
        <v>0</v>
      </c>
      <c r="AM598" s="169">
        <f>'Нарххо 2024'!AM598</f>
        <v>3.5666666666666664</v>
      </c>
    </row>
    <row r="599" spans="1:39" ht="17.399999999999999" x14ac:dyDescent="0.3">
      <c r="A599" s="209">
        <v>2</v>
      </c>
      <c r="B599" s="170" t="s">
        <v>169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0</v>
      </c>
      <c r="AL599" s="135">
        <f>'Нарххо 2024'!AL599</f>
        <v>0</v>
      </c>
      <c r="AM599" s="169">
        <f>'Нарххо 2024'!AM599</f>
        <v>2.9333333333333336</v>
      </c>
    </row>
    <row r="600" spans="1:39" ht="17.399999999999999" x14ac:dyDescent="0.3">
      <c r="A600" s="251">
        <v>3</v>
      </c>
      <c r="B600" s="170" t="s">
        <v>221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</row>
    <row r="601" spans="1:39" ht="17.399999999999999" x14ac:dyDescent="0.3">
      <c r="A601" s="252"/>
      <c r="B601" s="170" t="s">
        <v>172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0</v>
      </c>
      <c r="AL601" s="135">
        <f>'Нарххо 2024'!AL601</f>
        <v>0</v>
      </c>
      <c r="AM601" s="169">
        <f>'Нарххо 2024'!AM601</f>
        <v>1.5666666666666667</v>
      </c>
    </row>
    <row r="602" spans="1:39" ht="17.399999999999999" x14ac:dyDescent="0.3">
      <c r="A602" s="210">
        <v>4</v>
      </c>
      <c r="B602" s="170" t="s">
        <v>173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0</v>
      </c>
      <c r="AL602" s="135">
        <f>'Нарххо 2024'!AL602</f>
        <v>0</v>
      </c>
      <c r="AM602" s="169">
        <f>'Нарххо 2024'!AM602</f>
        <v>3.1</v>
      </c>
    </row>
    <row r="603" spans="1:39" ht="17.399999999999999" x14ac:dyDescent="0.3">
      <c r="A603" s="209">
        <v>5</v>
      </c>
      <c r="B603" s="170" t="s">
        <v>174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0</v>
      </c>
      <c r="AL603" s="135">
        <f>'Нарххо 2024'!AL603</f>
        <v>0</v>
      </c>
      <c r="AM603" s="169">
        <f>'Нарххо 2024'!AM603</f>
        <v>3.1666666666666665</v>
      </c>
    </row>
    <row r="604" spans="1:39" ht="17.399999999999999" x14ac:dyDescent="0.3">
      <c r="A604" s="210">
        <v>6</v>
      </c>
      <c r="B604" s="170" t="s">
        <v>175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0</v>
      </c>
      <c r="AL604" s="135">
        <f>'Нарххо 2024'!AL604</f>
        <v>0</v>
      </c>
      <c r="AM604" s="169">
        <f>'Нарххо 2024'!AM604</f>
        <v>5.5</v>
      </c>
    </row>
    <row r="605" spans="1:39" ht="17.399999999999999" x14ac:dyDescent="0.3">
      <c r="A605" s="210">
        <v>7</v>
      </c>
      <c r="B605" s="170" t="s">
        <v>176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0</v>
      </c>
      <c r="AL605" s="135">
        <f>'Нарххо 2024'!AL605</f>
        <v>0</v>
      </c>
      <c r="AM605" s="169">
        <f>'Нарххо 2024'!AM605</f>
        <v>4</v>
      </c>
    </row>
    <row r="606" spans="1:39" ht="17.399999999999999" x14ac:dyDescent="0.3">
      <c r="A606" s="209">
        <v>8</v>
      </c>
      <c r="B606" s="170" t="s">
        <v>177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0</v>
      </c>
      <c r="AL606" s="135">
        <f>'Нарххо 2024'!AL606</f>
        <v>0</v>
      </c>
      <c r="AM606" s="169">
        <f>'Нарххо 2024'!AM606</f>
        <v>14</v>
      </c>
    </row>
    <row r="607" spans="1:39" ht="17.399999999999999" x14ac:dyDescent="0.3">
      <c r="A607" s="210">
        <v>9</v>
      </c>
      <c r="B607" s="170" t="s">
        <v>178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0</v>
      </c>
      <c r="AL607" s="135">
        <f>'Нарххо 2024'!AL607</f>
        <v>0</v>
      </c>
      <c r="AM607" s="169">
        <f>'Нарххо 2024'!AM607</f>
        <v>13</v>
      </c>
    </row>
    <row r="608" spans="1:39" ht="17.399999999999999" x14ac:dyDescent="0.3">
      <c r="A608" s="210">
        <v>10</v>
      </c>
      <c r="B608" s="170" t="s">
        <v>179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0</v>
      </c>
      <c r="AL608" s="135">
        <f>'Нарххо 2024'!AL608</f>
        <v>0</v>
      </c>
      <c r="AM608" s="169">
        <f>'Нарххо 2024'!AM608</f>
        <v>15</v>
      </c>
    </row>
    <row r="609" spans="1:39" ht="17.399999999999999" x14ac:dyDescent="0.3">
      <c r="A609" s="209">
        <v>11</v>
      </c>
      <c r="B609" s="170" t="s">
        <v>180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0</v>
      </c>
      <c r="AL609" s="135">
        <f>'Нарххо 2024'!AL609</f>
        <v>0</v>
      </c>
      <c r="AM609" s="169">
        <f>'Нарххо 2024'!AM609</f>
        <v>75</v>
      </c>
    </row>
    <row r="610" spans="1:39" ht="17.399999999999999" x14ac:dyDescent="0.3">
      <c r="A610" s="210">
        <v>12</v>
      </c>
      <c r="B610" s="170" t="s">
        <v>181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0</v>
      </c>
      <c r="AL610" s="135">
        <f>'Нарххо 2024'!AL610</f>
        <v>0</v>
      </c>
      <c r="AM610" s="169">
        <f>'Нарххо 2024'!AM610</f>
        <v>75</v>
      </c>
    </row>
    <row r="611" spans="1:39" ht="17.399999999999999" x14ac:dyDescent="0.3">
      <c r="A611" s="210">
        <v>13</v>
      </c>
      <c r="B611" s="170" t="s">
        <v>182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0</v>
      </c>
      <c r="AL611" s="135">
        <f>'Нарххо 2024'!AL611</f>
        <v>0</v>
      </c>
      <c r="AM611" s="169">
        <f>'Нарххо 2024'!AM611</f>
        <v>5</v>
      </c>
    </row>
    <row r="612" spans="1:39" ht="17.399999999999999" x14ac:dyDescent="0.3">
      <c r="A612" s="209">
        <v>14</v>
      </c>
      <c r="B612" s="170" t="s">
        <v>183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0</v>
      </c>
      <c r="AL612" s="135">
        <f>'Нарххо 2024'!AL612</f>
        <v>0</v>
      </c>
      <c r="AM612" s="169">
        <f>'Нарххо 2024'!AM612</f>
        <v>8.5</v>
      </c>
    </row>
    <row r="613" spans="1:39" ht="17.399999999999999" x14ac:dyDescent="0.3">
      <c r="A613" s="210">
        <v>15</v>
      </c>
      <c r="B613" s="170" t="s">
        <v>184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0</v>
      </c>
      <c r="AL613" s="135">
        <f>'Нарххо 2024'!AL613</f>
        <v>0</v>
      </c>
      <c r="AM613" s="169">
        <f>'Нарххо 2024'!AM613</f>
        <v>11</v>
      </c>
    </row>
    <row r="614" spans="1:39" ht="17.399999999999999" x14ac:dyDescent="0.3">
      <c r="A614" s="210">
        <v>16</v>
      </c>
      <c r="B614" s="170" t="s">
        <v>185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0</v>
      </c>
      <c r="AL614" s="135">
        <f>'Нарххо 2024'!AL614</f>
        <v>0</v>
      </c>
      <c r="AM614" s="169">
        <f>'Нарххо 2024'!AM614</f>
        <v>45</v>
      </c>
    </row>
    <row r="615" spans="1:39" ht="17.399999999999999" x14ac:dyDescent="0.3">
      <c r="A615" s="209">
        <v>17</v>
      </c>
      <c r="B615" s="170" t="s">
        <v>186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0</v>
      </c>
      <c r="AL615" s="135">
        <f>'Нарххо 2024'!AL615</f>
        <v>0</v>
      </c>
      <c r="AM615" s="169">
        <f>'Нарххо 2024'!AM615</f>
        <v>45</v>
      </c>
    </row>
    <row r="616" spans="1:39" ht="17.399999999999999" x14ac:dyDescent="0.3">
      <c r="A616" s="210">
        <v>18</v>
      </c>
      <c r="B616" s="170" t="s">
        <v>187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0</v>
      </c>
      <c r="AL616" s="135">
        <f>'Нарххо 2024'!AL616</f>
        <v>0</v>
      </c>
      <c r="AM616" s="169">
        <f>'Нарххо 2024'!AM616</f>
        <v>5.5999999999999988</v>
      </c>
    </row>
    <row r="617" spans="1:39" ht="17.399999999999999" x14ac:dyDescent="0.3">
      <c r="A617" s="210">
        <v>19</v>
      </c>
      <c r="B617" s="170" t="s">
        <v>188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0</v>
      </c>
      <c r="AL617" s="135">
        <f>'Нарххо 2024'!AL617</f>
        <v>0</v>
      </c>
      <c r="AM617" s="169">
        <f>'Нарххо 2024'!AM617</f>
        <v>5.2</v>
      </c>
    </row>
    <row r="618" spans="1:39" ht="17.399999999999999" x14ac:dyDescent="0.3">
      <c r="A618" s="209">
        <v>20</v>
      </c>
      <c r="B618" s="170" t="s">
        <v>189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0</v>
      </c>
      <c r="AL618" s="135">
        <f>'Нарххо 2024'!AL618</f>
        <v>0</v>
      </c>
      <c r="AM618" s="169">
        <f>'Нарххо 2024'!AM618</f>
        <v>3</v>
      </c>
    </row>
    <row r="619" spans="1:39" ht="17.399999999999999" x14ac:dyDescent="0.3">
      <c r="A619" s="210">
        <v>21</v>
      </c>
      <c r="B619" s="170" t="s">
        <v>190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0</v>
      </c>
      <c r="AL619" s="135">
        <f>'Нарххо 2024'!AL619</f>
        <v>0</v>
      </c>
      <c r="AM619" s="169">
        <f>'Нарххо 2024'!AM619</f>
        <v>16</v>
      </c>
    </row>
    <row r="620" spans="1:39" ht="17.399999999999999" x14ac:dyDescent="0.3">
      <c r="A620" s="210">
        <v>22</v>
      </c>
      <c r="B620" s="170" t="s">
        <v>191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0</v>
      </c>
      <c r="AL620" s="135">
        <f>'Нарххо 2024'!AL620</f>
        <v>0</v>
      </c>
      <c r="AM620" s="169">
        <f>'Нарххо 2024'!AM620</f>
        <v>18</v>
      </c>
    </row>
    <row r="621" spans="1:39" ht="17.399999999999999" x14ac:dyDescent="0.3">
      <c r="A621" s="209">
        <v>23</v>
      </c>
      <c r="B621" s="170" t="s">
        <v>192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0</v>
      </c>
      <c r="AL621" s="135">
        <f>'Нарххо 2024'!AL621</f>
        <v>0</v>
      </c>
      <c r="AM621" s="169">
        <f>'Нарххо 2024'!AM621</f>
        <v>15</v>
      </c>
    </row>
    <row r="622" spans="1:39" ht="34.799999999999997" x14ac:dyDescent="0.3">
      <c r="A622" s="210">
        <v>24</v>
      </c>
      <c r="B622" s="188" t="s">
        <v>193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0</v>
      </c>
      <c r="AL622" s="135">
        <f>'Нарххо 2024'!AL622</f>
        <v>0</v>
      </c>
      <c r="AM622" s="169">
        <f>'Нарххо 2024'!AM622</f>
        <v>5</v>
      </c>
    </row>
    <row r="623" spans="1:39" ht="34.799999999999997" x14ac:dyDescent="0.3">
      <c r="A623" s="210">
        <v>25</v>
      </c>
      <c r="B623" s="188" t="s">
        <v>194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0</v>
      </c>
      <c r="AL623" s="135">
        <f>'Нарххо 2024'!AL623</f>
        <v>0</v>
      </c>
      <c r="AM623" s="169">
        <f>'Нарххо 2024'!AM623</f>
        <v>2.5</v>
      </c>
    </row>
    <row r="624" spans="1:39" ht="17.399999999999999" x14ac:dyDescent="0.3">
      <c r="A624" s="209">
        <v>26</v>
      </c>
      <c r="B624" s="170" t="s">
        <v>195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0</v>
      </c>
      <c r="AL624" s="135">
        <f>'Нарххо 2024'!AL624</f>
        <v>0</v>
      </c>
      <c r="AM624" s="169">
        <f>'Нарххо 2024'!AM624</f>
        <v>40</v>
      </c>
    </row>
    <row r="625" spans="1:39" ht="17.399999999999999" x14ac:dyDescent="0.3">
      <c r="A625" s="210">
        <v>27</v>
      </c>
      <c r="B625" s="170" t="s">
        <v>196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0</v>
      </c>
      <c r="AL625" s="135">
        <f>'Нарххо 2024'!AL625</f>
        <v>0</v>
      </c>
      <c r="AM625" s="169">
        <f>'Нарххо 2024'!AM625</f>
        <v>6</v>
      </c>
    </row>
    <row r="626" spans="1:39" ht="17.399999999999999" x14ac:dyDescent="0.3">
      <c r="A626" s="210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0</v>
      </c>
      <c r="AL626" s="135">
        <f>'Нарххо 2024'!AL626</f>
        <v>0</v>
      </c>
      <c r="AM626" s="169">
        <f>'Нарххо 2024'!AM626</f>
        <v>10</v>
      </c>
    </row>
    <row r="627" spans="1:39" ht="17.399999999999999" x14ac:dyDescent="0.3">
      <c r="A627" s="209">
        <v>29</v>
      </c>
      <c r="B627" s="170" t="s">
        <v>197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0</v>
      </c>
      <c r="AL627" s="135">
        <f>'Нарххо 2024'!AL627</f>
        <v>0</v>
      </c>
      <c r="AM627" s="169">
        <f>'Нарххо 2024'!AM627</f>
        <v>10.6</v>
      </c>
    </row>
    <row r="628" spans="1:39" ht="34.799999999999997" x14ac:dyDescent="0.3">
      <c r="A628" s="211"/>
      <c r="B628" s="189" t="s">
        <v>198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</row>
    <row r="629" spans="1:39" ht="17.399999999999999" x14ac:dyDescent="0.3">
      <c r="A629" s="211"/>
      <c r="B629" s="190" t="s">
        <v>199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0</v>
      </c>
      <c r="AL629" s="135">
        <f>'Нарххо 2024'!AL629</f>
        <v>0</v>
      </c>
      <c r="AM629" s="169">
        <f>'Нарххо 2024'!AM629</f>
        <v>10.616666666666667</v>
      </c>
    </row>
    <row r="630" spans="1:39" x14ac:dyDescent="0.35">
      <c r="A630" s="212"/>
      <c r="B630" s="191" t="s">
        <v>200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0</v>
      </c>
      <c r="AL630" s="135">
        <f>'Нарххо 2024'!AL630</f>
        <v>0</v>
      </c>
      <c r="AM630" s="169">
        <f>'Нарххо 2024'!AM630</f>
        <v>10.716666666666667</v>
      </c>
    </row>
    <row r="631" spans="1:39" ht="17.399999999999999" x14ac:dyDescent="0.3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</row>
    <row r="632" spans="1:39" x14ac:dyDescent="0.35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</row>
    <row r="633" spans="1:39" x14ac:dyDescent="0.35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</row>
    <row r="634" spans="1:39" ht="17.399999999999999" x14ac:dyDescent="0.3">
      <c r="A634" s="256" t="s">
        <v>202</v>
      </c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</row>
    <row r="635" spans="1:39" x14ac:dyDescent="0.35">
      <c r="A635" s="217"/>
      <c r="B635" s="197"/>
      <c r="C635" s="253" t="s">
        <v>213</v>
      </c>
      <c r="D635" s="254"/>
      <c r="E635" s="254"/>
      <c r="F635" s="254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4"/>
      <c r="AK635" s="254"/>
      <c r="AL635" s="254"/>
      <c r="AM635" s="255"/>
    </row>
    <row r="636" spans="1:39" ht="18.75" customHeight="1" x14ac:dyDescent="0.35">
      <c r="A636" s="218"/>
      <c r="B636" s="198"/>
      <c r="C636" s="247" t="s">
        <v>140</v>
      </c>
      <c r="D636" s="248"/>
      <c r="E636" s="248"/>
      <c r="F636" s="250"/>
      <c r="G636" s="245" t="s">
        <v>223</v>
      </c>
      <c r="H636" s="243" t="s">
        <v>140</v>
      </c>
      <c r="I636" s="244"/>
      <c r="J636" s="244"/>
      <c r="K636" s="249"/>
      <c r="L636" s="245" t="s">
        <v>223</v>
      </c>
      <c r="M636" s="243" t="s">
        <v>140</v>
      </c>
      <c r="N636" s="244"/>
      <c r="O636" s="244"/>
      <c r="P636" s="249"/>
      <c r="Q636" s="245" t="s">
        <v>223</v>
      </c>
      <c r="R636" s="243" t="s">
        <v>140</v>
      </c>
      <c r="S636" s="244"/>
      <c r="T636" s="244"/>
      <c r="U636" s="244"/>
      <c r="V636" s="249"/>
      <c r="W636" s="245" t="s">
        <v>223</v>
      </c>
      <c r="X636" s="243" t="s">
        <v>140</v>
      </c>
      <c r="Y636" s="244"/>
      <c r="Z636" s="244"/>
      <c r="AA636" s="244"/>
      <c r="AB636" s="245" t="s">
        <v>223</v>
      </c>
      <c r="AC636" s="243" t="s">
        <v>140</v>
      </c>
      <c r="AD636" s="244"/>
      <c r="AE636" s="244"/>
      <c r="AF636" s="244"/>
      <c r="AG636" s="245" t="s">
        <v>223</v>
      </c>
      <c r="AH636" s="243" t="s">
        <v>140</v>
      </c>
      <c r="AI636" s="244"/>
      <c r="AJ636" s="244"/>
      <c r="AK636" s="244"/>
      <c r="AL636" s="244"/>
      <c r="AM636" s="245" t="s">
        <v>223</v>
      </c>
    </row>
    <row r="637" spans="1:39" ht="18.75" customHeight="1" x14ac:dyDescent="0.35">
      <c r="A637" s="208"/>
      <c r="B637" s="199"/>
      <c r="C637" s="138" t="s">
        <v>136</v>
      </c>
      <c r="D637" s="138" t="s">
        <v>137</v>
      </c>
      <c r="E637" s="138" t="s">
        <v>138</v>
      </c>
      <c r="F637" s="138" t="s">
        <v>139</v>
      </c>
      <c r="G637" s="246"/>
      <c r="H637" s="138" t="s">
        <v>142</v>
      </c>
      <c r="I637" s="138" t="s">
        <v>143</v>
      </c>
      <c r="J637" s="138" t="s">
        <v>144</v>
      </c>
      <c r="K637" s="138" t="s">
        <v>145</v>
      </c>
      <c r="L637" s="246"/>
      <c r="M637" s="138" t="s">
        <v>146</v>
      </c>
      <c r="N637" s="138" t="s">
        <v>147</v>
      </c>
      <c r="O637" s="138" t="s">
        <v>148</v>
      </c>
      <c r="P637" s="138" t="s">
        <v>149</v>
      </c>
      <c r="Q637" s="246"/>
      <c r="R637" s="138" t="s">
        <v>150</v>
      </c>
      <c r="S637" s="138" t="s">
        <v>151</v>
      </c>
      <c r="T637" s="138" t="s">
        <v>152</v>
      </c>
      <c r="U637" s="138" t="s">
        <v>153</v>
      </c>
      <c r="V637" s="138" t="s">
        <v>154</v>
      </c>
      <c r="W637" s="246"/>
      <c r="X637" s="138" t="s">
        <v>161</v>
      </c>
      <c r="Y637" s="138" t="s">
        <v>162</v>
      </c>
      <c r="Z637" s="225" t="str">
        <f>'Нарххо 2024'!Z637</f>
        <v>20.05</v>
      </c>
      <c r="AA637" s="225" t="str">
        <f>'Нарххо 2024'!AA637</f>
        <v>27.05</v>
      </c>
      <c r="AB637" s="246"/>
      <c r="AC637" s="138" t="s">
        <v>285</v>
      </c>
      <c r="AD637" s="138" t="s">
        <v>286</v>
      </c>
      <c r="AE637" s="225" t="str">
        <f>'Нарххо 2024'!AE637</f>
        <v>18.06</v>
      </c>
      <c r="AF637" s="225" t="str">
        <f>'Нарххо 2024'!AF637</f>
        <v>24.06</v>
      </c>
      <c r="AG637" s="246"/>
      <c r="AH637" s="138" t="s">
        <v>288</v>
      </c>
      <c r="AI637" s="138" t="s">
        <v>289</v>
      </c>
      <c r="AJ637" s="138" t="s">
        <v>290</v>
      </c>
      <c r="AK637" s="138" t="s">
        <v>291</v>
      </c>
      <c r="AL637" s="138" t="s">
        <v>292</v>
      </c>
      <c r="AM637" s="246"/>
    </row>
    <row r="638" spans="1:39" ht="17.399999999999999" x14ac:dyDescent="0.3">
      <c r="A638" s="251">
        <v>1</v>
      </c>
      <c r="B638" s="191" t="s">
        <v>170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</row>
    <row r="639" spans="1:39" ht="17.399999999999999" x14ac:dyDescent="0.3">
      <c r="A639" s="252"/>
      <c r="B639" s="191" t="s">
        <v>171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0</v>
      </c>
      <c r="AL639" s="135">
        <f>'Нарххо 2024'!AL639</f>
        <v>0</v>
      </c>
      <c r="AM639" s="169">
        <f>'Нарххо 2024'!AM639</f>
        <v>4.1000000000000005</v>
      </c>
    </row>
    <row r="640" spans="1:39" ht="17.399999999999999" x14ac:dyDescent="0.3">
      <c r="A640" s="209">
        <v>2</v>
      </c>
      <c r="B640" s="170" t="s">
        <v>169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0</v>
      </c>
      <c r="AL640" s="135">
        <f>'Нарххо 2024'!AL640</f>
        <v>0</v>
      </c>
      <c r="AM640" s="169">
        <f>'Нарххо 2024'!AM640</f>
        <v>4</v>
      </c>
    </row>
    <row r="641" spans="1:39" ht="17.399999999999999" x14ac:dyDescent="0.3">
      <c r="A641" s="251">
        <v>3</v>
      </c>
      <c r="B641" s="170" t="s">
        <v>221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</row>
    <row r="642" spans="1:39" ht="17.399999999999999" x14ac:dyDescent="0.3">
      <c r="A642" s="252"/>
      <c r="B642" s="170" t="s">
        <v>172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0</v>
      </c>
      <c r="AL642" s="135">
        <f>'Нарххо 2024'!AL642</f>
        <v>0</v>
      </c>
      <c r="AM642" s="169">
        <f>'Нарххо 2024'!AM642</f>
        <v>2.3333333333333335</v>
      </c>
    </row>
    <row r="643" spans="1:39" ht="17.399999999999999" x14ac:dyDescent="0.3">
      <c r="A643" s="210">
        <v>4</v>
      </c>
      <c r="B643" s="170" t="s">
        <v>173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0</v>
      </c>
      <c r="AL643" s="135">
        <f>'Нарххо 2024'!AL643</f>
        <v>0</v>
      </c>
      <c r="AM643" s="169">
        <f>'Нарххо 2024'!AM643</f>
        <v>3.6666666666666665</v>
      </c>
    </row>
    <row r="644" spans="1:39" ht="17.399999999999999" x14ac:dyDescent="0.3">
      <c r="A644" s="209">
        <v>5</v>
      </c>
      <c r="B644" s="170" t="s">
        <v>174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0</v>
      </c>
      <c r="AL644" s="135">
        <f>'Нарххо 2024'!AL644</f>
        <v>0</v>
      </c>
      <c r="AM644" s="169">
        <f>'Нарххо 2024'!AM644</f>
        <v>3.1</v>
      </c>
    </row>
    <row r="645" spans="1:39" ht="17.399999999999999" x14ac:dyDescent="0.3">
      <c r="A645" s="210">
        <v>6</v>
      </c>
      <c r="B645" s="170" t="s">
        <v>175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0</v>
      </c>
      <c r="AL645" s="135">
        <f>'Нарххо 2024'!AL645</f>
        <v>0</v>
      </c>
      <c r="AM645" s="169">
        <f>'Нарххо 2024'!AM645</f>
        <v>4.333333333333333</v>
      </c>
    </row>
    <row r="646" spans="1:39" ht="17.399999999999999" x14ac:dyDescent="0.3">
      <c r="A646" s="210">
        <v>7</v>
      </c>
      <c r="B646" s="170" t="s">
        <v>176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0</v>
      </c>
      <c r="AL646" s="135">
        <f>'Нарххо 2024'!AL646</f>
        <v>0</v>
      </c>
      <c r="AM646" s="169">
        <f>'Нарххо 2024'!AM646</f>
        <v>8.6666666666666661</v>
      </c>
    </row>
    <row r="647" spans="1:39" ht="17.399999999999999" x14ac:dyDescent="0.3">
      <c r="A647" s="209">
        <v>8</v>
      </c>
      <c r="B647" s="170" t="s">
        <v>177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0</v>
      </c>
      <c r="AL647" s="135">
        <f>'Нарххо 2024'!AL647</f>
        <v>0</v>
      </c>
      <c r="AM647" s="169">
        <f>'Нарххо 2024'!AM647</f>
        <v>12</v>
      </c>
    </row>
    <row r="648" spans="1:39" ht="17.399999999999999" x14ac:dyDescent="0.3">
      <c r="A648" s="210">
        <v>9</v>
      </c>
      <c r="B648" s="170" t="s">
        <v>178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0</v>
      </c>
      <c r="AL648" s="135">
        <f>'Нарххо 2024'!AL648</f>
        <v>0</v>
      </c>
      <c r="AM648" s="169">
        <f>'Нарххо 2024'!AM648</f>
        <v>15</v>
      </c>
    </row>
    <row r="649" spans="1:39" ht="17.399999999999999" x14ac:dyDescent="0.3">
      <c r="A649" s="210">
        <v>10</v>
      </c>
      <c r="B649" s="170" t="s">
        <v>179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0</v>
      </c>
      <c r="AL649" s="135">
        <f>'Нарххо 2024'!AL649</f>
        <v>0</v>
      </c>
      <c r="AM649" s="169">
        <f>'Нарххо 2024'!AM649</f>
        <v>16</v>
      </c>
    </row>
    <row r="650" spans="1:39" ht="17.399999999999999" x14ac:dyDescent="0.3">
      <c r="A650" s="209">
        <v>11</v>
      </c>
      <c r="B650" s="170" t="s">
        <v>180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0</v>
      </c>
      <c r="AL650" s="135">
        <f>'Нарххо 2024'!AL650</f>
        <v>0</v>
      </c>
      <c r="AM650" s="169">
        <f>'Нарххо 2024'!AM650</f>
        <v>70</v>
      </c>
    </row>
    <row r="651" spans="1:39" ht="17.399999999999999" x14ac:dyDescent="0.3">
      <c r="A651" s="210">
        <v>12</v>
      </c>
      <c r="B651" s="170" t="s">
        <v>181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0</v>
      </c>
      <c r="AL651" s="135">
        <f>'Нарххо 2024'!AL651</f>
        <v>0</v>
      </c>
      <c r="AM651" s="169">
        <f>'Нарххо 2024'!AM651</f>
        <v>80</v>
      </c>
    </row>
    <row r="652" spans="1:39" ht="17.399999999999999" x14ac:dyDescent="0.3">
      <c r="A652" s="210">
        <v>13</v>
      </c>
      <c r="B652" s="170" t="s">
        <v>182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0</v>
      </c>
      <c r="AL652" s="135">
        <f>'Нарххо 2024'!AL652</f>
        <v>0</v>
      </c>
      <c r="AM652" s="169">
        <f>'Нарххо 2024'!AM652</f>
        <v>6.5999999999999988</v>
      </c>
    </row>
    <row r="653" spans="1:39" ht="17.399999999999999" x14ac:dyDescent="0.3">
      <c r="A653" s="209">
        <v>14</v>
      </c>
      <c r="B653" s="170" t="s">
        <v>183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0</v>
      </c>
      <c r="AL653" s="135">
        <f>'Нарххо 2024'!AL653</f>
        <v>0</v>
      </c>
      <c r="AM653" s="169">
        <f>'Нарххо 2024'!AM653</f>
        <v>8.5333333333333332</v>
      </c>
    </row>
    <row r="654" spans="1:39" ht="17.399999999999999" x14ac:dyDescent="0.3">
      <c r="A654" s="210">
        <v>15</v>
      </c>
      <c r="B654" s="170" t="s">
        <v>184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0</v>
      </c>
      <c r="AL654" s="135">
        <f>'Нарххо 2024'!AL654</f>
        <v>0</v>
      </c>
      <c r="AM654" s="169">
        <f>'Нарххо 2024'!AM654</f>
        <v>11.166666666666666</v>
      </c>
    </row>
    <row r="655" spans="1:39" ht="17.399999999999999" x14ac:dyDescent="0.3">
      <c r="A655" s="210">
        <v>16</v>
      </c>
      <c r="B655" s="170" t="s">
        <v>185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0</v>
      </c>
      <c r="AL655" s="135">
        <f>'Нарххо 2024'!AL655</f>
        <v>0</v>
      </c>
      <c r="AM655" s="169">
        <f>'Нарххо 2024'!AM655</f>
        <v>40</v>
      </c>
    </row>
    <row r="656" spans="1:39" ht="17.399999999999999" x14ac:dyDescent="0.3">
      <c r="A656" s="209">
        <v>17</v>
      </c>
      <c r="B656" s="170" t="s">
        <v>186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0</v>
      </c>
      <c r="AL656" s="135">
        <f>'Нарххо 2024'!AL656</f>
        <v>0</v>
      </c>
      <c r="AM656" s="169">
        <f>'Нарххо 2024'!AM656</f>
        <v>45</v>
      </c>
    </row>
    <row r="657" spans="1:39" ht="17.399999999999999" x14ac:dyDescent="0.3">
      <c r="A657" s="210">
        <v>18</v>
      </c>
      <c r="B657" s="170" t="s">
        <v>187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0</v>
      </c>
      <c r="AL657" s="135">
        <f>'Нарххо 2024'!AL657</f>
        <v>0</v>
      </c>
      <c r="AM657" s="169">
        <f>'Нарххо 2024'!AM657</f>
        <v>5.8</v>
      </c>
    </row>
    <row r="658" spans="1:39" ht="17.399999999999999" x14ac:dyDescent="0.3">
      <c r="A658" s="210">
        <v>19</v>
      </c>
      <c r="B658" s="170" t="s">
        <v>188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0</v>
      </c>
      <c r="AL658" s="135">
        <f>'Нарххо 2024'!AL658</f>
        <v>0</v>
      </c>
      <c r="AM658" s="169">
        <f>'Нарххо 2024'!AM658</f>
        <v>4.8666666666666671</v>
      </c>
    </row>
    <row r="659" spans="1:39" ht="17.399999999999999" x14ac:dyDescent="0.3">
      <c r="A659" s="209">
        <v>20</v>
      </c>
      <c r="B659" s="170" t="s">
        <v>189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0</v>
      </c>
      <c r="AL659" s="135">
        <f>'Нарххо 2024'!AL659</f>
        <v>0</v>
      </c>
      <c r="AM659" s="169">
        <f>'Нарххо 2024'!AM659</f>
        <v>3.5</v>
      </c>
    </row>
    <row r="660" spans="1:39" ht="17.399999999999999" x14ac:dyDescent="0.3">
      <c r="A660" s="210">
        <v>21</v>
      </c>
      <c r="B660" s="170" t="s">
        <v>190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0</v>
      </c>
      <c r="AL660" s="135">
        <f>'Нарххо 2024'!AL660</f>
        <v>0</v>
      </c>
      <c r="AM660" s="169">
        <f>'Нарххо 2024'!AM660</f>
        <v>22</v>
      </c>
    </row>
    <row r="661" spans="1:39" ht="17.399999999999999" x14ac:dyDescent="0.3">
      <c r="A661" s="210">
        <v>22</v>
      </c>
      <c r="B661" s="170" t="s">
        <v>191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0</v>
      </c>
      <c r="AL661" s="135">
        <f>'Нарххо 2024'!AL661</f>
        <v>0</v>
      </c>
      <c r="AM661" s="169">
        <f>'Нарххо 2024'!AM661</f>
        <v>20</v>
      </c>
    </row>
    <row r="662" spans="1:39" ht="17.399999999999999" x14ac:dyDescent="0.3">
      <c r="A662" s="209">
        <v>23</v>
      </c>
      <c r="B662" s="170" t="s">
        <v>192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0</v>
      </c>
      <c r="AL662" s="135">
        <f>'Нарххо 2024'!AL662</f>
        <v>0</v>
      </c>
      <c r="AM662" s="169">
        <f>'Нарххо 2024'!AM662</f>
        <v>14</v>
      </c>
    </row>
    <row r="663" spans="1:39" ht="34.799999999999997" x14ac:dyDescent="0.3">
      <c r="A663" s="210">
        <v>24</v>
      </c>
      <c r="B663" s="188" t="s">
        <v>193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0</v>
      </c>
      <c r="AL663" s="135">
        <f>'Нарххо 2024'!AL663</f>
        <v>0</v>
      </c>
      <c r="AM663" s="169">
        <f>'Нарххо 2024'!AM663</f>
        <v>3.6333333333333333</v>
      </c>
    </row>
    <row r="664" spans="1:39" ht="34.799999999999997" x14ac:dyDescent="0.3">
      <c r="A664" s="210">
        <v>25</v>
      </c>
      <c r="B664" s="188" t="s">
        <v>194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0</v>
      </c>
      <c r="AL664" s="135">
        <f>'Нарххо 2024'!AL664</f>
        <v>0</v>
      </c>
      <c r="AM664" s="169">
        <f>'Нарххо 2024'!AM664</f>
        <v>2.8333333333333335</v>
      </c>
    </row>
    <row r="665" spans="1:39" ht="17.399999999999999" x14ac:dyDescent="0.3">
      <c r="A665" s="209">
        <v>26</v>
      </c>
      <c r="B665" s="170" t="s">
        <v>195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0</v>
      </c>
      <c r="AL665" s="135">
        <f>'Нарххо 2024'!AL665</f>
        <v>0</v>
      </c>
      <c r="AM665" s="169">
        <f>'Нарххо 2024'!AM665</f>
        <v>40</v>
      </c>
    </row>
    <row r="666" spans="1:39" ht="17.399999999999999" x14ac:dyDescent="0.3">
      <c r="A666" s="210">
        <v>27</v>
      </c>
      <c r="B666" s="170" t="s">
        <v>196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0</v>
      </c>
      <c r="AL666" s="135">
        <f>'Нарххо 2024'!AL666</f>
        <v>0</v>
      </c>
      <c r="AM666" s="169">
        <f>'Нарххо 2024'!AM666</f>
        <v>5.5666666666666664</v>
      </c>
    </row>
    <row r="667" spans="1:39" ht="17.399999999999999" x14ac:dyDescent="0.3">
      <c r="A667" s="210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0</v>
      </c>
      <c r="AL667" s="135">
        <f>'Нарххо 2024'!AL667</f>
        <v>0</v>
      </c>
      <c r="AM667" s="169">
        <f>'Нарххо 2024'!AM667</f>
        <v>10.1</v>
      </c>
    </row>
    <row r="668" spans="1:39" ht="17.399999999999999" x14ac:dyDescent="0.3">
      <c r="A668" s="209">
        <v>29</v>
      </c>
      <c r="B668" s="170" t="s">
        <v>197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0</v>
      </c>
      <c r="AL668" s="135">
        <f>'Нарххо 2024'!AL668</f>
        <v>0</v>
      </c>
      <c r="AM668" s="169">
        <f>'Нарххо 2024'!AM668</f>
        <v>10.733333333333334</v>
      </c>
    </row>
    <row r="669" spans="1:39" ht="34.799999999999997" x14ac:dyDescent="0.3">
      <c r="A669" s="211"/>
      <c r="B669" s="189" t="s">
        <v>198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</row>
    <row r="670" spans="1:39" ht="17.399999999999999" x14ac:dyDescent="0.3">
      <c r="A670" s="211"/>
      <c r="B670" s="190" t="s">
        <v>199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0</v>
      </c>
      <c r="AL670" s="135">
        <f>'Нарххо 2024'!AL670</f>
        <v>0</v>
      </c>
      <c r="AM670" s="169">
        <f>'Нарххо 2024'!AM670</f>
        <v>10.616666666666667</v>
      </c>
    </row>
    <row r="671" spans="1:39" x14ac:dyDescent="0.35">
      <c r="A671" s="212"/>
      <c r="B671" s="191" t="s">
        <v>200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0</v>
      </c>
      <c r="AL671" s="135">
        <f>'Нарххо 2024'!AL671</f>
        <v>0</v>
      </c>
      <c r="AM671" s="169">
        <f>'Нарххо 2024'!AM671</f>
        <v>10.716666666666667</v>
      </c>
    </row>
    <row r="672" spans="1:39" ht="17.399999999999999" x14ac:dyDescent="0.3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</row>
    <row r="673" spans="1:39" ht="17.399999999999999" x14ac:dyDescent="0.3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</row>
    <row r="674" spans="1:39" x14ac:dyDescent="0.35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</row>
    <row r="675" spans="1:39" x14ac:dyDescent="0.35">
      <c r="AK675" s="1"/>
      <c r="AL675" s="1"/>
      <c r="AM675" s="1"/>
    </row>
    <row r="676" spans="1:39" ht="17.399999999999999" x14ac:dyDescent="0.3">
      <c r="A676" s="256" t="s">
        <v>202</v>
      </c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  <c r="AC676" s="256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</row>
    <row r="677" spans="1:39" x14ac:dyDescent="0.35">
      <c r="A677" s="217"/>
      <c r="B677" s="197"/>
      <c r="C677" s="253" t="s">
        <v>214</v>
      </c>
      <c r="D677" s="254"/>
      <c r="E677" s="254"/>
      <c r="F677" s="254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  <c r="AM677" s="255"/>
    </row>
    <row r="678" spans="1:39" ht="18.75" customHeight="1" x14ac:dyDescent="0.35">
      <c r="A678" s="218"/>
      <c r="B678" s="198"/>
      <c r="C678" s="247" t="s">
        <v>140</v>
      </c>
      <c r="D678" s="248"/>
      <c r="E678" s="248"/>
      <c r="F678" s="250"/>
      <c r="G678" s="245" t="s">
        <v>223</v>
      </c>
      <c r="H678" s="243" t="s">
        <v>140</v>
      </c>
      <c r="I678" s="244"/>
      <c r="J678" s="244"/>
      <c r="K678" s="249"/>
      <c r="L678" s="245" t="s">
        <v>223</v>
      </c>
      <c r="M678" s="243" t="s">
        <v>140</v>
      </c>
      <c r="N678" s="244"/>
      <c r="O678" s="244"/>
      <c r="P678" s="249"/>
      <c r="Q678" s="245" t="s">
        <v>223</v>
      </c>
      <c r="R678" s="243" t="s">
        <v>140</v>
      </c>
      <c r="S678" s="244"/>
      <c r="T678" s="244"/>
      <c r="U678" s="244"/>
      <c r="V678" s="249"/>
      <c r="W678" s="245" t="s">
        <v>223</v>
      </c>
      <c r="X678" s="243" t="s">
        <v>140</v>
      </c>
      <c r="Y678" s="244"/>
      <c r="Z678" s="244"/>
      <c r="AA678" s="244"/>
      <c r="AB678" s="245" t="s">
        <v>223</v>
      </c>
      <c r="AC678" s="243" t="s">
        <v>140</v>
      </c>
      <c r="AD678" s="244"/>
      <c r="AE678" s="244"/>
      <c r="AF678" s="244"/>
      <c r="AG678" s="245" t="s">
        <v>223</v>
      </c>
      <c r="AH678" s="243" t="s">
        <v>140</v>
      </c>
      <c r="AI678" s="244"/>
      <c r="AJ678" s="244"/>
      <c r="AK678" s="244"/>
      <c r="AL678" s="244"/>
      <c r="AM678" s="245" t="s">
        <v>223</v>
      </c>
    </row>
    <row r="679" spans="1:39" ht="18.75" customHeight="1" x14ac:dyDescent="0.35">
      <c r="A679" s="208"/>
      <c r="B679" s="199"/>
      <c r="C679" s="138" t="s">
        <v>136</v>
      </c>
      <c r="D679" s="138" t="s">
        <v>137</v>
      </c>
      <c r="E679" s="138" t="s">
        <v>138</v>
      </c>
      <c r="F679" s="138" t="s">
        <v>139</v>
      </c>
      <c r="G679" s="246"/>
      <c r="H679" s="138" t="s">
        <v>142</v>
      </c>
      <c r="I679" s="138" t="s">
        <v>143</v>
      </c>
      <c r="J679" s="138" t="s">
        <v>144</v>
      </c>
      <c r="K679" s="138" t="s">
        <v>145</v>
      </c>
      <c r="L679" s="246"/>
      <c r="M679" s="138" t="s">
        <v>146</v>
      </c>
      <c r="N679" s="138" t="s">
        <v>147</v>
      </c>
      <c r="O679" s="138" t="s">
        <v>148</v>
      </c>
      <c r="P679" s="138" t="s">
        <v>149</v>
      </c>
      <c r="Q679" s="246"/>
      <c r="R679" s="138" t="s">
        <v>150</v>
      </c>
      <c r="S679" s="138" t="s">
        <v>151</v>
      </c>
      <c r="T679" s="138" t="s">
        <v>152</v>
      </c>
      <c r="U679" s="138" t="s">
        <v>153</v>
      </c>
      <c r="V679" s="138" t="s">
        <v>154</v>
      </c>
      <c r="W679" s="246"/>
      <c r="X679" s="138" t="s">
        <v>161</v>
      </c>
      <c r="Y679" s="138" t="s">
        <v>162</v>
      </c>
      <c r="Z679" s="225" t="str">
        <f>'Нарххо 2024'!Z679</f>
        <v>20.05</v>
      </c>
      <c r="AA679" s="225" t="str">
        <f>'Нарххо 2024'!AA679</f>
        <v>27.05</v>
      </c>
      <c r="AB679" s="246"/>
      <c r="AC679" s="138" t="s">
        <v>285</v>
      </c>
      <c r="AD679" s="138" t="s">
        <v>286</v>
      </c>
      <c r="AE679" s="225" t="str">
        <f>'Нарххо 2024'!AE679</f>
        <v>18.06</v>
      </c>
      <c r="AF679" s="225" t="str">
        <f>'Нарххо 2024'!AF679</f>
        <v>24.06</v>
      </c>
      <c r="AG679" s="246"/>
      <c r="AH679" s="138" t="s">
        <v>288</v>
      </c>
      <c r="AI679" s="138" t="s">
        <v>289</v>
      </c>
      <c r="AJ679" s="138" t="s">
        <v>290</v>
      </c>
      <c r="AK679" s="138" t="s">
        <v>291</v>
      </c>
      <c r="AL679" s="138" t="s">
        <v>292</v>
      </c>
      <c r="AM679" s="246"/>
    </row>
    <row r="680" spans="1:39" ht="17.399999999999999" x14ac:dyDescent="0.3">
      <c r="A680" s="251">
        <v>1</v>
      </c>
      <c r="B680" s="191" t="s">
        <v>170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</row>
    <row r="681" spans="1:39" ht="17.399999999999999" x14ac:dyDescent="0.3">
      <c r="A681" s="252"/>
      <c r="B681" s="191" t="s">
        <v>171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0</v>
      </c>
      <c r="AL681" s="135">
        <f>'Нарххо 2024'!AL681</f>
        <v>0</v>
      </c>
      <c r="AM681" s="169">
        <f>'Нарххо 2024'!AM681</f>
        <v>3.6666666666666665</v>
      </c>
    </row>
    <row r="682" spans="1:39" ht="17.399999999999999" x14ac:dyDescent="0.3">
      <c r="A682" s="209">
        <v>2</v>
      </c>
      <c r="B682" s="170" t="s">
        <v>169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0</v>
      </c>
      <c r="AL682" s="135">
        <f>'Нарххо 2024'!AL682</f>
        <v>0</v>
      </c>
      <c r="AM682" s="169">
        <f>'Нарххо 2024'!AM682</f>
        <v>2.1999999999999997</v>
      </c>
    </row>
    <row r="683" spans="1:39" ht="17.399999999999999" x14ac:dyDescent="0.3">
      <c r="A683" s="251">
        <v>3</v>
      </c>
      <c r="B683" s="170" t="s">
        <v>221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</row>
    <row r="684" spans="1:39" ht="17.399999999999999" x14ac:dyDescent="0.3">
      <c r="A684" s="252"/>
      <c r="B684" s="170" t="s">
        <v>172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0</v>
      </c>
      <c r="AL684" s="135">
        <f>'Нарххо 2024'!AL684</f>
        <v>0</v>
      </c>
      <c r="AM684" s="169">
        <f>'Нарххо 2024'!AM684</f>
        <v>1.8</v>
      </c>
    </row>
    <row r="685" spans="1:39" ht="17.399999999999999" x14ac:dyDescent="0.3">
      <c r="A685" s="210">
        <v>4</v>
      </c>
      <c r="B685" s="170" t="s">
        <v>173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0</v>
      </c>
      <c r="AL685" s="135">
        <f>'Нарххо 2024'!AL685</f>
        <v>0</v>
      </c>
      <c r="AM685" s="169">
        <f>'Нарххо 2024'!AM685</f>
        <v>3.1999999999999997</v>
      </c>
    </row>
    <row r="686" spans="1:39" ht="17.399999999999999" x14ac:dyDescent="0.3">
      <c r="A686" s="209">
        <v>5</v>
      </c>
      <c r="B686" s="170" t="s">
        <v>174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0</v>
      </c>
      <c r="AL686" s="135">
        <f>'Нарххо 2024'!AL686</f>
        <v>0</v>
      </c>
      <c r="AM686" s="169">
        <f>'Нарххо 2024'!AM686</f>
        <v>2.8333333333333335</v>
      </c>
    </row>
    <row r="687" spans="1:39" ht="17.399999999999999" x14ac:dyDescent="0.3">
      <c r="A687" s="210">
        <v>6</v>
      </c>
      <c r="B687" s="170" t="s">
        <v>175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0</v>
      </c>
      <c r="AL687" s="135">
        <f>'Нарххо 2024'!AL687</f>
        <v>0</v>
      </c>
      <c r="AM687" s="169">
        <f>'Нарххо 2024'!AM687</f>
        <v>5</v>
      </c>
    </row>
    <row r="688" spans="1:39" ht="17.399999999999999" x14ac:dyDescent="0.3">
      <c r="A688" s="210">
        <v>7</v>
      </c>
      <c r="B688" s="170" t="s">
        <v>176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0</v>
      </c>
      <c r="AL688" s="135">
        <f>'Нарххо 2024'!AL688</f>
        <v>0</v>
      </c>
      <c r="AM688" s="169">
        <f>'Нарххо 2024'!AM688</f>
        <v>4.166666666666667</v>
      </c>
    </row>
    <row r="689" spans="1:39" ht="17.399999999999999" x14ac:dyDescent="0.3">
      <c r="A689" s="209">
        <v>8</v>
      </c>
      <c r="B689" s="170" t="s">
        <v>177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0</v>
      </c>
      <c r="AL689" s="135">
        <f>'Нарххо 2024'!AL689</f>
        <v>0</v>
      </c>
      <c r="AM689" s="169">
        <f>'Нарххо 2024'!AM689</f>
        <v>15</v>
      </c>
    </row>
    <row r="690" spans="1:39" ht="17.399999999999999" x14ac:dyDescent="0.3">
      <c r="A690" s="210">
        <v>9</v>
      </c>
      <c r="B690" s="170" t="s">
        <v>178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0</v>
      </c>
      <c r="AL690" s="135">
        <f>'Нарххо 2024'!AL690</f>
        <v>0</v>
      </c>
      <c r="AM690" s="169">
        <f>'Нарххо 2024'!AM690</f>
        <v>12</v>
      </c>
    </row>
    <row r="691" spans="1:39" ht="17.399999999999999" x14ac:dyDescent="0.3">
      <c r="A691" s="210">
        <v>10</v>
      </c>
      <c r="B691" s="170" t="s">
        <v>179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0</v>
      </c>
      <c r="AL691" s="135">
        <f>'Нарххо 2024'!AL691</f>
        <v>0</v>
      </c>
      <c r="AM691" s="169">
        <f>'Нарххо 2024'!AM691</f>
        <v>14</v>
      </c>
    </row>
    <row r="692" spans="1:39" ht="17.399999999999999" x14ac:dyDescent="0.3">
      <c r="A692" s="209">
        <v>11</v>
      </c>
      <c r="B692" s="170" t="s">
        <v>180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0</v>
      </c>
      <c r="AL692" s="135">
        <f>'Нарххо 2024'!AL692</f>
        <v>0</v>
      </c>
      <c r="AM692" s="169">
        <f>'Нарххо 2024'!AM692</f>
        <v>75</v>
      </c>
    </row>
    <row r="693" spans="1:39" ht="17.399999999999999" x14ac:dyDescent="0.3">
      <c r="A693" s="210">
        <v>12</v>
      </c>
      <c r="B693" s="170" t="s">
        <v>181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0</v>
      </c>
      <c r="AL693" s="135">
        <f>'Нарххо 2024'!AL693</f>
        <v>0</v>
      </c>
      <c r="AM693" s="169">
        <f>'Нарххо 2024'!AM693</f>
        <v>78</v>
      </c>
    </row>
    <row r="694" spans="1:39" ht="17.399999999999999" x14ac:dyDescent="0.3">
      <c r="A694" s="210">
        <v>13</v>
      </c>
      <c r="B694" s="170" t="s">
        <v>182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0</v>
      </c>
      <c r="AL694" s="135">
        <f>'Нарххо 2024'!AL694</f>
        <v>0</v>
      </c>
      <c r="AM694" s="169">
        <f>'Нарххо 2024'!AM694</f>
        <v>6</v>
      </c>
    </row>
    <row r="695" spans="1:39" ht="17.399999999999999" x14ac:dyDescent="0.3">
      <c r="A695" s="209">
        <v>14</v>
      </c>
      <c r="B695" s="170" t="s">
        <v>183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0</v>
      </c>
      <c r="AL695" s="135">
        <f>'Нарххо 2024'!AL695</f>
        <v>0</v>
      </c>
      <c r="AM695" s="169">
        <f>'Нарххо 2024'!AM695</f>
        <v>8.6666666666666661</v>
      </c>
    </row>
    <row r="696" spans="1:39" ht="17.399999999999999" x14ac:dyDescent="0.3">
      <c r="A696" s="210">
        <v>15</v>
      </c>
      <c r="B696" s="170" t="s">
        <v>184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0</v>
      </c>
      <c r="AL696" s="135">
        <f>'Нарххо 2024'!AL696</f>
        <v>0</v>
      </c>
      <c r="AM696" s="169">
        <f>'Нарххо 2024'!AM696</f>
        <v>11.666666666666666</v>
      </c>
    </row>
    <row r="697" spans="1:39" ht="17.399999999999999" x14ac:dyDescent="0.3">
      <c r="A697" s="210">
        <v>16</v>
      </c>
      <c r="B697" s="170" t="s">
        <v>185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0</v>
      </c>
      <c r="AL697" s="135">
        <f>'Нарххо 2024'!AL697</f>
        <v>0</v>
      </c>
      <c r="AM697" s="169">
        <f>'Нарххо 2024'!AM697</f>
        <v>32</v>
      </c>
    </row>
    <row r="698" spans="1:39" ht="17.399999999999999" x14ac:dyDescent="0.3">
      <c r="A698" s="209">
        <v>17</v>
      </c>
      <c r="B698" s="170" t="s">
        <v>186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0</v>
      </c>
      <c r="AL698" s="135">
        <f>'Нарххо 2024'!AL698</f>
        <v>0</v>
      </c>
      <c r="AM698" s="169">
        <f>'Нарххо 2024'!AM698</f>
        <v>34</v>
      </c>
    </row>
    <row r="699" spans="1:39" ht="17.399999999999999" x14ac:dyDescent="0.3">
      <c r="A699" s="210">
        <v>18</v>
      </c>
      <c r="B699" s="170" t="s">
        <v>187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0</v>
      </c>
      <c r="AL699" s="135">
        <f>'Нарххо 2024'!AL699</f>
        <v>0</v>
      </c>
      <c r="AM699" s="169">
        <f>'Нарххо 2024'!AM699</f>
        <v>5.7</v>
      </c>
    </row>
    <row r="700" spans="1:39" ht="17.399999999999999" x14ac:dyDescent="0.3">
      <c r="A700" s="210">
        <v>19</v>
      </c>
      <c r="B700" s="170" t="s">
        <v>188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0</v>
      </c>
      <c r="AL700" s="135">
        <f>'Нарххо 2024'!AL700</f>
        <v>0</v>
      </c>
      <c r="AM700" s="169">
        <f>'Нарххо 2024'!AM700</f>
        <v>4.7</v>
      </c>
    </row>
    <row r="701" spans="1:39" ht="17.399999999999999" x14ac:dyDescent="0.3">
      <c r="A701" s="209">
        <v>20</v>
      </c>
      <c r="B701" s="170" t="s">
        <v>189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0</v>
      </c>
      <c r="AL701" s="135">
        <f>'Нарххо 2024'!AL701</f>
        <v>0</v>
      </c>
      <c r="AM701" s="169">
        <f>'Нарххо 2024'!AM701</f>
        <v>3.5</v>
      </c>
    </row>
    <row r="702" spans="1:39" ht="17.399999999999999" x14ac:dyDescent="0.3">
      <c r="A702" s="210">
        <v>21</v>
      </c>
      <c r="B702" s="170" t="s">
        <v>190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0</v>
      </c>
      <c r="AL702" s="135">
        <f>'Нарххо 2024'!AL702</f>
        <v>0</v>
      </c>
      <c r="AM702" s="169">
        <f>'Нарххо 2024'!AM702</f>
        <v>18</v>
      </c>
    </row>
    <row r="703" spans="1:39" ht="17.399999999999999" x14ac:dyDescent="0.3">
      <c r="A703" s="210">
        <v>22</v>
      </c>
      <c r="B703" s="170" t="s">
        <v>191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0</v>
      </c>
      <c r="AL703" s="135">
        <f>'Нарххо 2024'!AL703</f>
        <v>0</v>
      </c>
      <c r="AM703" s="169">
        <f>'Нарххо 2024'!AM703</f>
        <v>18</v>
      </c>
    </row>
    <row r="704" spans="1:39" ht="17.399999999999999" x14ac:dyDescent="0.3">
      <c r="A704" s="209">
        <v>23</v>
      </c>
      <c r="B704" s="170" t="s">
        <v>192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0</v>
      </c>
      <c r="AL704" s="135">
        <f>'Нарххо 2024'!AL704</f>
        <v>0</v>
      </c>
      <c r="AM704" s="169">
        <f>'Нарххо 2024'!AM704</f>
        <v>13</v>
      </c>
    </row>
    <row r="705" spans="1:39" ht="34.799999999999997" x14ac:dyDescent="0.3">
      <c r="A705" s="210">
        <v>24</v>
      </c>
      <c r="B705" s="188" t="s">
        <v>193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0</v>
      </c>
      <c r="AL705" s="135">
        <f>'Нарххо 2024'!AL705</f>
        <v>0</v>
      </c>
      <c r="AM705" s="169">
        <f>'Нарххо 2024'!AM705</f>
        <v>3</v>
      </c>
    </row>
    <row r="706" spans="1:39" ht="34.799999999999997" x14ac:dyDescent="0.3">
      <c r="A706" s="210">
        <v>25</v>
      </c>
      <c r="B706" s="188" t="s">
        <v>194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0</v>
      </c>
      <c r="AL706" s="135">
        <f>'Нарххо 2024'!AL706</f>
        <v>0</v>
      </c>
      <c r="AM706" s="169">
        <f>'Нарххо 2024'!AM706</f>
        <v>2</v>
      </c>
    </row>
    <row r="707" spans="1:39" ht="17.399999999999999" x14ac:dyDescent="0.3">
      <c r="A707" s="209">
        <v>26</v>
      </c>
      <c r="B707" s="170" t="s">
        <v>195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0</v>
      </c>
      <c r="AL707" s="135">
        <f>'Нарххо 2024'!AL707</f>
        <v>0</v>
      </c>
      <c r="AM707" s="169">
        <f>'Нарххо 2024'!AM707</f>
        <v>40</v>
      </c>
    </row>
    <row r="708" spans="1:39" ht="17.399999999999999" x14ac:dyDescent="0.3">
      <c r="A708" s="210">
        <v>27</v>
      </c>
      <c r="B708" s="170" t="s">
        <v>196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0</v>
      </c>
      <c r="AL708" s="135">
        <f>'Нарххо 2024'!AL708</f>
        <v>0</v>
      </c>
      <c r="AM708" s="169">
        <f>'Нарххо 2024'!AM708</f>
        <v>5.8666666666666671</v>
      </c>
    </row>
    <row r="709" spans="1:39" ht="17.399999999999999" x14ac:dyDescent="0.3">
      <c r="A709" s="210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0</v>
      </c>
      <c r="AL709" s="135">
        <f>'Нарххо 2024'!AL709</f>
        <v>0</v>
      </c>
      <c r="AM709" s="169">
        <f>'Нарххо 2024'!AM709</f>
        <v>10</v>
      </c>
    </row>
    <row r="710" spans="1:39" ht="17.399999999999999" x14ac:dyDescent="0.3">
      <c r="A710" s="209">
        <v>29</v>
      </c>
      <c r="B710" s="170" t="s">
        <v>197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0</v>
      </c>
      <c r="AL710" s="135">
        <f>'Нарххо 2024'!AL710</f>
        <v>0</v>
      </c>
      <c r="AM710" s="169">
        <f>'Нарххо 2024'!AM710</f>
        <v>11.1</v>
      </c>
    </row>
    <row r="711" spans="1:39" ht="34.799999999999997" x14ac:dyDescent="0.3">
      <c r="A711" s="211"/>
      <c r="B711" s="189" t="s">
        <v>198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</row>
    <row r="712" spans="1:39" ht="17.399999999999999" x14ac:dyDescent="0.3">
      <c r="A712" s="211"/>
      <c r="B712" s="190" t="s">
        <v>199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0</v>
      </c>
      <c r="AL712" s="135">
        <f>'Нарххо 2024'!AL712</f>
        <v>0</v>
      </c>
      <c r="AM712" s="169">
        <f>'Нарххо 2024'!AM712</f>
        <v>10.616666666666667</v>
      </c>
    </row>
    <row r="713" spans="1:39" x14ac:dyDescent="0.35">
      <c r="A713" s="212"/>
      <c r="B713" s="191" t="s">
        <v>200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0</v>
      </c>
      <c r="AL713" s="135">
        <f>'Нарххо 2024'!AL713</f>
        <v>0</v>
      </c>
      <c r="AM713" s="169">
        <f>'Нарххо 2024'!AM713</f>
        <v>10.716666666666667</v>
      </c>
    </row>
    <row r="714" spans="1:39" x14ac:dyDescent="0.35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</row>
    <row r="715" spans="1:39" x14ac:dyDescent="0.35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</row>
    <row r="716" spans="1:39" x14ac:dyDescent="0.35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</row>
    <row r="717" spans="1:39" ht="17.399999999999999" x14ac:dyDescent="0.3">
      <c r="A717" s="256" t="s">
        <v>202</v>
      </c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  <c r="AC717" s="256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</row>
    <row r="718" spans="1:39" x14ac:dyDescent="0.35">
      <c r="A718" s="217"/>
      <c r="B718" s="197"/>
      <c r="C718" s="253" t="s">
        <v>215</v>
      </c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5"/>
    </row>
    <row r="719" spans="1:39" ht="18.75" customHeight="1" x14ac:dyDescent="0.35">
      <c r="A719" s="218"/>
      <c r="B719" s="198"/>
      <c r="C719" s="247" t="s">
        <v>140</v>
      </c>
      <c r="D719" s="248"/>
      <c r="E719" s="248"/>
      <c r="F719" s="250"/>
      <c r="G719" s="245" t="s">
        <v>223</v>
      </c>
      <c r="H719" s="243" t="s">
        <v>140</v>
      </c>
      <c r="I719" s="244"/>
      <c r="J719" s="244"/>
      <c r="K719" s="249"/>
      <c r="L719" s="245" t="s">
        <v>223</v>
      </c>
      <c r="M719" s="243" t="s">
        <v>140</v>
      </c>
      <c r="N719" s="244"/>
      <c r="O719" s="244"/>
      <c r="P719" s="249"/>
      <c r="Q719" s="245" t="s">
        <v>223</v>
      </c>
      <c r="R719" s="243" t="s">
        <v>140</v>
      </c>
      <c r="S719" s="244"/>
      <c r="T719" s="244"/>
      <c r="U719" s="244"/>
      <c r="V719" s="249"/>
      <c r="W719" s="245" t="s">
        <v>223</v>
      </c>
      <c r="X719" s="243" t="s">
        <v>140</v>
      </c>
      <c r="Y719" s="244"/>
      <c r="Z719" s="244"/>
      <c r="AA719" s="244"/>
      <c r="AB719" s="245" t="s">
        <v>223</v>
      </c>
      <c r="AC719" s="243" t="s">
        <v>140</v>
      </c>
      <c r="AD719" s="244"/>
      <c r="AE719" s="244"/>
      <c r="AF719" s="244"/>
      <c r="AG719" s="245" t="s">
        <v>223</v>
      </c>
      <c r="AH719" s="243" t="s">
        <v>140</v>
      </c>
      <c r="AI719" s="244"/>
      <c r="AJ719" s="244"/>
      <c r="AK719" s="244"/>
      <c r="AL719" s="244"/>
      <c r="AM719" s="245" t="s">
        <v>223</v>
      </c>
    </row>
    <row r="720" spans="1:39" ht="18.75" customHeight="1" x14ac:dyDescent="0.35">
      <c r="A720" s="208"/>
      <c r="B720" s="199"/>
      <c r="C720" s="138" t="s">
        <v>136</v>
      </c>
      <c r="D720" s="138" t="s">
        <v>137</v>
      </c>
      <c r="E720" s="138" t="s">
        <v>138</v>
      </c>
      <c r="F720" s="138" t="s">
        <v>139</v>
      </c>
      <c r="G720" s="246"/>
      <c r="H720" s="138" t="s">
        <v>142</v>
      </c>
      <c r="I720" s="138" t="s">
        <v>143</v>
      </c>
      <c r="J720" s="138" t="s">
        <v>144</v>
      </c>
      <c r="K720" s="138" t="s">
        <v>145</v>
      </c>
      <c r="L720" s="246"/>
      <c r="M720" s="138" t="s">
        <v>146</v>
      </c>
      <c r="N720" s="138" t="s">
        <v>147</v>
      </c>
      <c r="O720" s="138" t="s">
        <v>148</v>
      </c>
      <c r="P720" s="138" t="s">
        <v>149</v>
      </c>
      <c r="Q720" s="246"/>
      <c r="R720" s="138" t="s">
        <v>150</v>
      </c>
      <c r="S720" s="138" t="s">
        <v>151</v>
      </c>
      <c r="T720" s="138" t="s">
        <v>152</v>
      </c>
      <c r="U720" s="138" t="s">
        <v>153</v>
      </c>
      <c r="V720" s="138" t="s">
        <v>154</v>
      </c>
      <c r="W720" s="246"/>
      <c r="X720" s="138" t="s">
        <v>161</v>
      </c>
      <c r="Y720" s="138" t="s">
        <v>162</v>
      </c>
      <c r="Z720" s="225" t="str">
        <f>'Нарххо 2024'!Z720</f>
        <v>20.05</v>
      </c>
      <c r="AA720" s="225" t="str">
        <f>'Нарххо 2024'!AA720</f>
        <v>27.05</v>
      </c>
      <c r="AB720" s="246"/>
      <c r="AC720" s="138" t="s">
        <v>285</v>
      </c>
      <c r="AD720" s="138" t="s">
        <v>286</v>
      </c>
      <c r="AE720" s="225" t="str">
        <f>'Нарххо 2024'!AE720</f>
        <v>18.06</v>
      </c>
      <c r="AF720" s="225" t="str">
        <f>'Нарххо 2024'!AF720</f>
        <v>24.06</v>
      </c>
      <c r="AG720" s="246"/>
      <c r="AH720" s="138" t="s">
        <v>288</v>
      </c>
      <c r="AI720" s="138" t="s">
        <v>289</v>
      </c>
      <c r="AJ720" s="138" t="s">
        <v>290</v>
      </c>
      <c r="AK720" s="138" t="s">
        <v>291</v>
      </c>
      <c r="AL720" s="138" t="s">
        <v>292</v>
      </c>
      <c r="AM720" s="246"/>
    </row>
    <row r="721" spans="1:39" ht="17.399999999999999" x14ac:dyDescent="0.3">
      <c r="A721" s="251">
        <v>1</v>
      </c>
      <c r="B721" s="191" t="s">
        <v>170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</row>
    <row r="722" spans="1:39" ht="17.399999999999999" x14ac:dyDescent="0.3">
      <c r="A722" s="252"/>
      <c r="B722" s="191" t="s">
        <v>171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0</v>
      </c>
      <c r="AL722" s="135">
        <f>'Нарххо 2024'!AL722</f>
        <v>0</v>
      </c>
      <c r="AM722" s="169">
        <f>'Нарххо 2024'!AM722</f>
        <v>5</v>
      </c>
    </row>
    <row r="723" spans="1:39" ht="17.399999999999999" x14ac:dyDescent="0.3">
      <c r="A723" s="209">
        <v>2</v>
      </c>
      <c r="B723" s="170" t="s">
        <v>169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0</v>
      </c>
      <c r="AL723" s="135">
        <f>'Нарххо 2024'!AL723</f>
        <v>0</v>
      </c>
      <c r="AM723" s="169">
        <f>'Нарххо 2024'!AM723</f>
        <v>3.1999999999999997</v>
      </c>
    </row>
    <row r="724" spans="1:39" ht="17.399999999999999" x14ac:dyDescent="0.3">
      <c r="A724" s="251">
        <v>3</v>
      </c>
      <c r="B724" s="170" t="s">
        <v>221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</row>
    <row r="725" spans="1:39" ht="17.399999999999999" x14ac:dyDescent="0.3">
      <c r="A725" s="252"/>
      <c r="B725" s="170" t="s">
        <v>172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0</v>
      </c>
      <c r="AL725" s="135">
        <f>'Нарххо 2024'!AL725</f>
        <v>0</v>
      </c>
      <c r="AM725" s="169">
        <f>'Нарххо 2024'!AM725</f>
        <v>2.1999999999999997</v>
      </c>
    </row>
    <row r="726" spans="1:39" ht="17.399999999999999" x14ac:dyDescent="0.3">
      <c r="A726" s="210">
        <v>4</v>
      </c>
      <c r="B726" s="170" t="s">
        <v>173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0</v>
      </c>
      <c r="AL726" s="135">
        <f>'Нарххо 2024'!AL726</f>
        <v>0</v>
      </c>
      <c r="AM726" s="169">
        <f>'Нарххо 2024'!AM726</f>
        <v>3.2999999999999994</v>
      </c>
    </row>
    <row r="727" spans="1:39" ht="17.399999999999999" x14ac:dyDescent="0.3">
      <c r="A727" s="209">
        <v>5</v>
      </c>
      <c r="B727" s="170" t="s">
        <v>174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0</v>
      </c>
      <c r="AL727" s="135">
        <f>'Нарххо 2024'!AL727</f>
        <v>0</v>
      </c>
      <c r="AM727" s="169">
        <f>'Нарххо 2024'!AM727</f>
        <v>5</v>
      </c>
    </row>
    <row r="728" spans="1:39" ht="17.399999999999999" x14ac:dyDescent="0.3">
      <c r="A728" s="210">
        <v>6</v>
      </c>
      <c r="B728" s="170" t="s">
        <v>175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0</v>
      </c>
      <c r="AL728" s="135">
        <f>'Нарххо 2024'!AL728</f>
        <v>0</v>
      </c>
      <c r="AM728" s="169">
        <f>'Нарххо 2024'!AM728</f>
        <v>4.833333333333333</v>
      </c>
    </row>
    <row r="729" spans="1:39" ht="17.399999999999999" x14ac:dyDescent="0.3">
      <c r="A729" s="210">
        <v>7</v>
      </c>
      <c r="B729" s="170" t="s">
        <v>176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0</v>
      </c>
      <c r="AL729" s="135">
        <f>'Нарххо 2024'!AL729</f>
        <v>0</v>
      </c>
      <c r="AM729" s="169">
        <f>'Нарххо 2024'!AM729</f>
        <v>6</v>
      </c>
    </row>
    <row r="730" spans="1:39" ht="17.399999999999999" x14ac:dyDescent="0.3">
      <c r="A730" s="209">
        <v>8</v>
      </c>
      <c r="B730" s="170" t="s">
        <v>177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0</v>
      </c>
      <c r="AL730" s="135">
        <f>'Нарххо 2024'!AL730</f>
        <v>0</v>
      </c>
      <c r="AM730" s="169">
        <f>'Нарххо 2024'!AM730</f>
        <v>15</v>
      </c>
    </row>
    <row r="731" spans="1:39" ht="17.399999999999999" x14ac:dyDescent="0.3">
      <c r="A731" s="210">
        <v>9</v>
      </c>
      <c r="B731" s="170" t="s">
        <v>178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0</v>
      </c>
      <c r="AL731" s="135">
        <f>'Нарххо 2024'!AL731</f>
        <v>0</v>
      </c>
      <c r="AM731" s="169">
        <f>'Нарххо 2024'!AM731</f>
        <v>14</v>
      </c>
    </row>
    <row r="732" spans="1:39" ht="17.399999999999999" x14ac:dyDescent="0.3">
      <c r="A732" s="210">
        <v>10</v>
      </c>
      <c r="B732" s="170" t="s">
        <v>179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0</v>
      </c>
      <c r="AL732" s="135">
        <f>'Нарххо 2024'!AL732</f>
        <v>0</v>
      </c>
      <c r="AM732" s="169">
        <f>'Нарххо 2024'!AM732</f>
        <v>15</v>
      </c>
    </row>
    <row r="733" spans="1:39" ht="17.399999999999999" x14ac:dyDescent="0.3">
      <c r="A733" s="209">
        <v>11</v>
      </c>
      <c r="B733" s="170" t="s">
        <v>180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0</v>
      </c>
      <c r="AL733" s="135">
        <f>'Нарххо 2024'!AL733</f>
        <v>0</v>
      </c>
      <c r="AM733" s="169">
        <f>'Нарххо 2024'!AM733</f>
        <v>73.666666666666671</v>
      </c>
    </row>
    <row r="734" spans="1:39" ht="17.399999999999999" x14ac:dyDescent="0.3">
      <c r="A734" s="210">
        <v>12</v>
      </c>
      <c r="B734" s="170" t="s">
        <v>181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0</v>
      </c>
      <c r="AL734" s="135">
        <f>'Нарххо 2024'!AL734</f>
        <v>0</v>
      </c>
      <c r="AM734" s="169">
        <f>'Нарххо 2024'!AM734</f>
        <v>80</v>
      </c>
    </row>
    <row r="735" spans="1:39" ht="17.399999999999999" x14ac:dyDescent="0.3">
      <c r="A735" s="210">
        <v>13</v>
      </c>
      <c r="B735" s="170" t="s">
        <v>182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0</v>
      </c>
      <c r="AL735" s="135">
        <f>'Нарххо 2024'!AL735</f>
        <v>0</v>
      </c>
      <c r="AM735" s="169">
        <f>'Нарххо 2024'!AM735</f>
        <v>6</v>
      </c>
    </row>
    <row r="736" spans="1:39" ht="17.399999999999999" x14ac:dyDescent="0.3">
      <c r="A736" s="209">
        <v>14</v>
      </c>
      <c r="B736" s="170" t="s">
        <v>183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0</v>
      </c>
      <c r="AL736" s="135">
        <f>'Нарххо 2024'!AL736</f>
        <v>0</v>
      </c>
      <c r="AM736" s="169">
        <f>'Нарххо 2024'!AM736</f>
        <v>9</v>
      </c>
    </row>
    <row r="737" spans="1:39" ht="17.399999999999999" x14ac:dyDescent="0.3">
      <c r="A737" s="210">
        <v>15</v>
      </c>
      <c r="B737" s="170" t="s">
        <v>184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0</v>
      </c>
      <c r="AL737" s="135">
        <f>'Нарххо 2024'!AL737</f>
        <v>0</v>
      </c>
      <c r="AM737" s="169">
        <f>'Нарххо 2024'!AM737</f>
        <v>12</v>
      </c>
    </row>
    <row r="738" spans="1:39" ht="17.399999999999999" x14ac:dyDescent="0.3">
      <c r="A738" s="210">
        <v>16</v>
      </c>
      <c r="B738" s="170" t="s">
        <v>185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0</v>
      </c>
      <c r="AL738" s="135">
        <f>'Нарххо 2024'!AL738</f>
        <v>0</v>
      </c>
      <c r="AM738" s="169">
        <f>'Нарххо 2024'!AM738</f>
        <v>45</v>
      </c>
    </row>
    <row r="739" spans="1:39" ht="17.399999999999999" x14ac:dyDescent="0.3">
      <c r="A739" s="209">
        <v>17</v>
      </c>
      <c r="B739" s="170" t="s">
        <v>186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0</v>
      </c>
      <c r="AL739" s="135">
        <f>'Нарххо 2024'!AL739</f>
        <v>0</v>
      </c>
      <c r="AM739" s="169">
        <f>'Нарххо 2024'!AM739</f>
        <v>40</v>
      </c>
    </row>
    <row r="740" spans="1:39" ht="17.399999999999999" x14ac:dyDescent="0.3">
      <c r="A740" s="210">
        <v>18</v>
      </c>
      <c r="B740" s="170" t="s">
        <v>187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0</v>
      </c>
      <c r="AL740" s="135">
        <f>'Нарххо 2024'!AL740</f>
        <v>0</v>
      </c>
      <c r="AM740" s="169">
        <f>'Нарххо 2024'!AM740</f>
        <v>5.4666666666666659</v>
      </c>
    </row>
    <row r="741" spans="1:39" ht="17.399999999999999" x14ac:dyDescent="0.3">
      <c r="A741" s="210">
        <v>19</v>
      </c>
      <c r="B741" s="170" t="s">
        <v>188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0</v>
      </c>
      <c r="AL741" s="135">
        <f>'Нарххо 2024'!AL741</f>
        <v>0</v>
      </c>
      <c r="AM741" s="169">
        <f>'Нарххо 2024'!AM741</f>
        <v>5.1333333333333337</v>
      </c>
    </row>
    <row r="742" spans="1:39" ht="17.399999999999999" x14ac:dyDescent="0.3">
      <c r="A742" s="209">
        <v>20</v>
      </c>
      <c r="B742" s="170" t="s">
        <v>189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0</v>
      </c>
      <c r="AL742" s="135">
        <f>'Нарххо 2024'!AL742</f>
        <v>0</v>
      </c>
      <c r="AM742" s="169">
        <f>'Нарххо 2024'!AM742</f>
        <v>3.8333333333333335</v>
      </c>
    </row>
    <row r="743" spans="1:39" ht="17.399999999999999" x14ac:dyDescent="0.3">
      <c r="A743" s="210">
        <v>21</v>
      </c>
      <c r="B743" s="170" t="s">
        <v>190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0</v>
      </c>
      <c r="AL743" s="135">
        <f>'Нарххо 2024'!AL743</f>
        <v>0</v>
      </c>
      <c r="AM743" s="169">
        <f>'Нарххо 2024'!AM743</f>
        <v>20</v>
      </c>
    </row>
    <row r="744" spans="1:39" ht="17.399999999999999" x14ac:dyDescent="0.3">
      <c r="A744" s="210">
        <v>22</v>
      </c>
      <c r="B744" s="170" t="s">
        <v>191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0</v>
      </c>
      <c r="AL744" s="135">
        <f>'Нарххо 2024'!AL744</f>
        <v>0</v>
      </c>
      <c r="AM744" s="169">
        <f>'Нарххо 2024'!AM744</f>
        <v>20</v>
      </c>
    </row>
    <row r="745" spans="1:39" ht="17.399999999999999" x14ac:dyDescent="0.3">
      <c r="A745" s="209">
        <v>23</v>
      </c>
      <c r="B745" s="170" t="s">
        <v>192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0</v>
      </c>
      <c r="AL745" s="135">
        <f>'Нарххо 2024'!AL745</f>
        <v>0</v>
      </c>
      <c r="AM745" s="169">
        <f>'Нарххо 2024'!AM745</f>
        <v>16</v>
      </c>
    </row>
    <row r="746" spans="1:39" ht="34.799999999999997" x14ac:dyDescent="0.3">
      <c r="A746" s="210">
        <v>24</v>
      </c>
      <c r="B746" s="188" t="s">
        <v>193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0</v>
      </c>
      <c r="AL746" s="135">
        <f>'Нарххо 2024'!AL746</f>
        <v>0</v>
      </c>
      <c r="AM746" s="169">
        <f>'Нарххо 2024'!AM746</f>
        <v>5</v>
      </c>
    </row>
    <row r="747" spans="1:39" ht="34.799999999999997" x14ac:dyDescent="0.3">
      <c r="A747" s="210">
        <v>25</v>
      </c>
      <c r="B747" s="188" t="s">
        <v>194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0</v>
      </c>
      <c r="AL747" s="135">
        <f>'Нарххо 2024'!AL747</f>
        <v>0</v>
      </c>
      <c r="AM747" s="169">
        <f>'Нарххо 2024'!AM747</f>
        <v>2</v>
      </c>
    </row>
    <row r="748" spans="1:39" ht="17.399999999999999" x14ac:dyDescent="0.3">
      <c r="A748" s="209">
        <v>26</v>
      </c>
      <c r="B748" s="170" t="s">
        <v>195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0</v>
      </c>
      <c r="AL748" s="135">
        <f>'Нарххо 2024'!AL748</f>
        <v>0</v>
      </c>
      <c r="AM748" s="169">
        <f>'Нарххо 2024'!AM748</f>
        <v>30</v>
      </c>
    </row>
    <row r="749" spans="1:39" ht="17.399999999999999" x14ac:dyDescent="0.3">
      <c r="A749" s="210">
        <v>27</v>
      </c>
      <c r="B749" s="170" t="s">
        <v>196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0</v>
      </c>
      <c r="AL749" s="135">
        <f>'Нарххо 2024'!AL749</f>
        <v>0</v>
      </c>
      <c r="AM749" s="169">
        <f>'Нарххо 2024'!AM749</f>
        <v>5.6333333333333329</v>
      </c>
    </row>
    <row r="750" spans="1:39" ht="17.399999999999999" x14ac:dyDescent="0.3">
      <c r="A750" s="210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0</v>
      </c>
      <c r="AL750" s="135">
        <f>'Нарххо 2024'!AL750</f>
        <v>0</v>
      </c>
      <c r="AM750" s="169">
        <f>'Нарххо 2024'!AM750</f>
        <v>9.7999999999999989</v>
      </c>
    </row>
    <row r="751" spans="1:39" ht="17.399999999999999" x14ac:dyDescent="0.3">
      <c r="A751" s="209">
        <v>29</v>
      </c>
      <c r="B751" s="170" t="s">
        <v>197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0</v>
      </c>
      <c r="AL751" s="135">
        <f>'Нарххо 2024'!AL751</f>
        <v>0</v>
      </c>
      <c r="AM751" s="169">
        <f>'Нарххо 2024'!AM751</f>
        <v>10.233333333333333</v>
      </c>
    </row>
    <row r="752" spans="1:39" ht="34.799999999999997" x14ac:dyDescent="0.3">
      <c r="A752" s="211"/>
      <c r="B752" s="189" t="s">
        <v>198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</row>
    <row r="753" spans="1:39" ht="17.399999999999999" x14ac:dyDescent="0.3">
      <c r="A753" s="211"/>
      <c r="B753" s="190" t="s">
        <v>199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0</v>
      </c>
      <c r="AL753" s="135">
        <f>'Нарххо 2024'!AL753</f>
        <v>0</v>
      </c>
      <c r="AM753" s="169">
        <f>'Нарххо 2024'!AM753</f>
        <v>10.616666666666667</v>
      </c>
    </row>
    <row r="754" spans="1:39" x14ac:dyDescent="0.35">
      <c r="A754" s="212"/>
      <c r="B754" s="191" t="s">
        <v>200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0</v>
      </c>
      <c r="AL754" s="135">
        <f>'Нарххо 2024'!AL754</f>
        <v>0</v>
      </c>
      <c r="AM754" s="169">
        <f>'Нарххо 2024'!AM754</f>
        <v>10.716666666666667</v>
      </c>
    </row>
    <row r="755" spans="1:39" x14ac:dyDescent="0.35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</row>
    <row r="756" spans="1:39" x14ac:dyDescent="0.35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</row>
    <row r="757" spans="1:39" x14ac:dyDescent="0.35">
      <c r="AK757" s="1"/>
      <c r="AL757" s="1"/>
      <c r="AM757" s="1"/>
    </row>
    <row r="758" spans="1:39" ht="17.399999999999999" x14ac:dyDescent="0.3">
      <c r="A758" s="256" t="s">
        <v>202</v>
      </c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  <c r="AC758" s="256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</row>
    <row r="759" spans="1:39" x14ac:dyDescent="0.35">
      <c r="A759" s="217"/>
      <c r="B759" s="197"/>
      <c r="C759" s="253" t="s">
        <v>216</v>
      </c>
      <c r="D759" s="254"/>
      <c r="E759" s="254"/>
      <c r="F759" s="254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  <c r="AC759" s="254"/>
      <c r="AD759" s="254"/>
      <c r="AE759" s="254"/>
      <c r="AF759" s="254"/>
      <c r="AG759" s="254"/>
      <c r="AH759" s="254"/>
      <c r="AI759" s="254"/>
      <c r="AJ759" s="254"/>
      <c r="AK759" s="254"/>
      <c r="AL759" s="254"/>
      <c r="AM759" s="255"/>
    </row>
    <row r="760" spans="1:39" ht="18.75" customHeight="1" x14ac:dyDescent="0.35">
      <c r="A760" s="218"/>
      <c r="B760" s="198"/>
      <c r="C760" s="247" t="s">
        <v>140</v>
      </c>
      <c r="D760" s="248"/>
      <c r="E760" s="248"/>
      <c r="F760" s="250"/>
      <c r="G760" s="245" t="s">
        <v>223</v>
      </c>
      <c r="H760" s="243" t="s">
        <v>140</v>
      </c>
      <c r="I760" s="244"/>
      <c r="J760" s="244"/>
      <c r="K760" s="249"/>
      <c r="L760" s="245" t="s">
        <v>223</v>
      </c>
      <c r="M760" s="243" t="s">
        <v>140</v>
      </c>
      <c r="N760" s="244"/>
      <c r="O760" s="244"/>
      <c r="P760" s="249"/>
      <c r="Q760" s="245" t="s">
        <v>223</v>
      </c>
      <c r="R760" s="243" t="s">
        <v>140</v>
      </c>
      <c r="S760" s="244"/>
      <c r="T760" s="244"/>
      <c r="U760" s="244"/>
      <c r="V760" s="249"/>
      <c r="W760" s="245" t="s">
        <v>223</v>
      </c>
      <c r="X760" s="243" t="s">
        <v>140</v>
      </c>
      <c r="Y760" s="244"/>
      <c r="Z760" s="244"/>
      <c r="AA760" s="244"/>
      <c r="AB760" s="245" t="s">
        <v>223</v>
      </c>
      <c r="AC760" s="243" t="s">
        <v>140</v>
      </c>
      <c r="AD760" s="244"/>
      <c r="AE760" s="244"/>
      <c r="AF760" s="244"/>
      <c r="AG760" s="245" t="s">
        <v>223</v>
      </c>
      <c r="AH760" s="243" t="s">
        <v>140</v>
      </c>
      <c r="AI760" s="244"/>
      <c r="AJ760" s="244"/>
      <c r="AK760" s="244"/>
      <c r="AL760" s="244"/>
      <c r="AM760" s="245" t="s">
        <v>223</v>
      </c>
    </row>
    <row r="761" spans="1:39" ht="18.75" customHeight="1" x14ac:dyDescent="0.35">
      <c r="A761" s="208"/>
      <c r="B761" s="199"/>
      <c r="C761" s="138" t="s">
        <v>136</v>
      </c>
      <c r="D761" s="138" t="s">
        <v>137</v>
      </c>
      <c r="E761" s="138" t="s">
        <v>138</v>
      </c>
      <c r="F761" s="138" t="s">
        <v>139</v>
      </c>
      <c r="G761" s="246"/>
      <c r="H761" s="138" t="s">
        <v>142</v>
      </c>
      <c r="I761" s="138" t="s">
        <v>143</v>
      </c>
      <c r="J761" s="138" t="s">
        <v>144</v>
      </c>
      <c r="K761" s="138" t="s">
        <v>145</v>
      </c>
      <c r="L761" s="246"/>
      <c r="M761" s="138" t="s">
        <v>146</v>
      </c>
      <c r="N761" s="138" t="s">
        <v>147</v>
      </c>
      <c r="O761" s="138" t="s">
        <v>148</v>
      </c>
      <c r="P761" s="138" t="s">
        <v>149</v>
      </c>
      <c r="Q761" s="246"/>
      <c r="R761" s="138" t="s">
        <v>150</v>
      </c>
      <c r="S761" s="138" t="s">
        <v>151</v>
      </c>
      <c r="T761" s="138" t="s">
        <v>152</v>
      </c>
      <c r="U761" s="138" t="s">
        <v>153</v>
      </c>
      <c r="V761" s="138" t="s">
        <v>154</v>
      </c>
      <c r="W761" s="246"/>
      <c r="X761" s="138" t="s">
        <v>161</v>
      </c>
      <c r="Y761" s="138" t="s">
        <v>162</v>
      </c>
      <c r="Z761" s="225" t="str">
        <f>'Нарххо 2024'!Z761</f>
        <v>20.05</v>
      </c>
      <c r="AA761" s="225" t="str">
        <f>'Нарххо 2024'!AA761</f>
        <v>27.05</v>
      </c>
      <c r="AB761" s="246"/>
      <c r="AC761" s="138" t="s">
        <v>285</v>
      </c>
      <c r="AD761" s="138" t="s">
        <v>286</v>
      </c>
      <c r="AE761" s="225" t="str">
        <f>'Нарххо 2024'!AE761</f>
        <v>18.06</v>
      </c>
      <c r="AF761" s="225" t="str">
        <f>'Нарххо 2024'!AF761</f>
        <v>24.06</v>
      </c>
      <c r="AG761" s="246"/>
      <c r="AH761" s="138" t="s">
        <v>288</v>
      </c>
      <c r="AI761" s="138" t="s">
        <v>289</v>
      </c>
      <c r="AJ761" s="138" t="s">
        <v>290</v>
      </c>
      <c r="AK761" s="138" t="s">
        <v>291</v>
      </c>
      <c r="AL761" s="138" t="s">
        <v>292</v>
      </c>
      <c r="AM761" s="246"/>
    </row>
    <row r="762" spans="1:39" ht="17.399999999999999" x14ac:dyDescent="0.3">
      <c r="A762" s="251">
        <v>1</v>
      </c>
      <c r="B762" s="191" t="s">
        <v>170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</row>
    <row r="763" spans="1:39" ht="17.399999999999999" x14ac:dyDescent="0.3">
      <c r="A763" s="252"/>
      <c r="B763" s="191" t="s">
        <v>171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0</v>
      </c>
      <c r="AL763" s="135">
        <f>'Нарххо 2024'!AL763</f>
        <v>0</v>
      </c>
      <c r="AM763" s="169">
        <f>'Нарххо 2024'!AM763</f>
        <v>3.4333333333333336</v>
      </c>
    </row>
    <row r="764" spans="1:39" ht="17.399999999999999" x14ac:dyDescent="0.3">
      <c r="A764" s="209">
        <v>2</v>
      </c>
      <c r="B764" s="170" t="s">
        <v>169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0</v>
      </c>
      <c r="AL764" s="135">
        <f>'Нарххо 2024'!AL764</f>
        <v>0</v>
      </c>
      <c r="AM764" s="169">
        <f>'Нарххо 2024'!AM764</f>
        <v>2.8666666666666667</v>
      </c>
    </row>
    <row r="765" spans="1:39" ht="17.399999999999999" x14ac:dyDescent="0.3">
      <c r="A765" s="251">
        <v>3</v>
      </c>
      <c r="B765" s="170" t="s">
        <v>221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</row>
    <row r="766" spans="1:39" ht="17.399999999999999" x14ac:dyDescent="0.3">
      <c r="A766" s="252"/>
      <c r="B766" s="170" t="s">
        <v>172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0</v>
      </c>
      <c r="AL766" s="135">
        <f>'Нарххо 2024'!AL766</f>
        <v>0</v>
      </c>
      <c r="AM766" s="169">
        <f>'Нарххо 2024'!AM766</f>
        <v>1.9000000000000001</v>
      </c>
    </row>
    <row r="767" spans="1:39" ht="17.399999999999999" x14ac:dyDescent="0.3">
      <c r="A767" s="210">
        <v>4</v>
      </c>
      <c r="B767" s="170" t="s">
        <v>173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0</v>
      </c>
      <c r="AL767" s="135">
        <f>'Нарххо 2024'!AL767</f>
        <v>0</v>
      </c>
      <c r="AM767" s="169">
        <f>'Нарххо 2024'!AM767</f>
        <v>4</v>
      </c>
    </row>
    <row r="768" spans="1:39" ht="17.399999999999999" x14ac:dyDescent="0.3">
      <c r="A768" s="209">
        <v>5</v>
      </c>
      <c r="B768" s="170" t="s">
        <v>174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0</v>
      </c>
      <c r="AL768" s="135">
        <f>'Нарххо 2024'!AL768</f>
        <v>0</v>
      </c>
      <c r="AM768" s="169">
        <f>'Нарххо 2024'!AM768</f>
        <v>2.1666666666666665</v>
      </c>
    </row>
    <row r="769" spans="1:39" ht="17.399999999999999" x14ac:dyDescent="0.3">
      <c r="A769" s="210">
        <v>6</v>
      </c>
      <c r="B769" s="170" t="s">
        <v>175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0</v>
      </c>
      <c r="AL769" s="135">
        <f>'Нарххо 2024'!AL769</f>
        <v>0</v>
      </c>
      <c r="AM769" s="169">
        <f>'Нарххо 2024'!AM769</f>
        <v>5.833333333333333</v>
      </c>
    </row>
    <row r="770" spans="1:39" ht="17.399999999999999" x14ac:dyDescent="0.3">
      <c r="A770" s="210">
        <v>7</v>
      </c>
      <c r="B770" s="170" t="s">
        <v>176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0</v>
      </c>
      <c r="AL770" s="135">
        <f>'Нарххо 2024'!AL770</f>
        <v>0</v>
      </c>
      <c r="AM770" s="169">
        <f>'Нарххо 2024'!AM770</f>
        <v>5</v>
      </c>
    </row>
    <row r="771" spans="1:39" ht="17.399999999999999" x14ac:dyDescent="0.3">
      <c r="A771" s="209">
        <v>8</v>
      </c>
      <c r="B771" s="170" t="s">
        <v>177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0</v>
      </c>
      <c r="AL771" s="135">
        <f>'Нарххо 2024'!AL771</f>
        <v>0</v>
      </c>
      <c r="AM771" s="169">
        <f>'Нарххо 2024'!AM771</f>
        <v>13</v>
      </c>
    </row>
    <row r="772" spans="1:39" ht="17.399999999999999" x14ac:dyDescent="0.3">
      <c r="A772" s="210">
        <v>9</v>
      </c>
      <c r="B772" s="170" t="s">
        <v>178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0</v>
      </c>
      <c r="AL772" s="135">
        <f>'Нарххо 2024'!AL772</f>
        <v>0</v>
      </c>
      <c r="AM772" s="169">
        <f>'Нарххо 2024'!AM772</f>
        <v>12.5</v>
      </c>
    </row>
    <row r="773" spans="1:39" ht="17.399999999999999" x14ac:dyDescent="0.3">
      <c r="A773" s="210">
        <v>10</v>
      </c>
      <c r="B773" s="170" t="s">
        <v>179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0</v>
      </c>
      <c r="AL773" s="135">
        <f>'Нарххо 2024'!AL773</f>
        <v>0</v>
      </c>
      <c r="AM773" s="169">
        <f>'Нарххо 2024'!AM773</f>
        <v>15</v>
      </c>
    </row>
    <row r="774" spans="1:39" ht="17.399999999999999" x14ac:dyDescent="0.3">
      <c r="A774" s="209">
        <v>11</v>
      </c>
      <c r="B774" s="170" t="s">
        <v>180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0</v>
      </c>
      <c r="AL774" s="135">
        <f>'Нарххо 2024'!AL774</f>
        <v>0</v>
      </c>
      <c r="AM774" s="169">
        <f>'Нарххо 2024'!AM774</f>
        <v>78</v>
      </c>
    </row>
    <row r="775" spans="1:39" ht="17.399999999999999" x14ac:dyDescent="0.3">
      <c r="A775" s="210">
        <v>12</v>
      </c>
      <c r="B775" s="170" t="s">
        <v>181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0</v>
      </c>
      <c r="AL775" s="135">
        <f>'Нарххо 2024'!AL775</f>
        <v>0</v>
      </c>
      <c r="AM775" s="169">
        <f>'Нарххо 2024'!AM775</f>
        <v>80</v>
      </c>
    </row>
    <row r="776" spans="1:39" ht="17.399999999999999" x14ac:dyDescent="0.3">
      <c r="A776" s="210">
        <v>13</v>
      </c>
      <c r="B776" s="170" t="s">
        <v>182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0</v>
      </c>
      <c r="AL776" s="135">
        <f>'Нарххо 2024'!AL776</f>
        <v>0</v>
      </c>
      <c r="AM776" s="169">
        <f>'Нарххо 2024'!AM776</f>
        <v>5</v>
      </c>
    </row>
    <row r="777" spans="1:39" ht="17.399999999999999" x14ac:dyDescent="0.3">
      <c r="A777" s="209">
        <v>14</v>
      </c>
      <c r="B777" s="170" t="s">
        <v>183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0</v>
      </c>
      <c r="AL777" s="135">
        <f>'Нарххо 2024'!AL777</f>
        <v>0</v>
      </c>
      <c r="AM777" s="169">
        <f>'Нарххо 2024'!AM777</f>
        <v>8.1</v>
      </c>
    </row>
    <row r="778" spans="1:39" ht="17.399999999999999" x14ac:dyDescent="0.3">
      <c r="A778" s="210">
        <v>15</v>
      </c>
      <c r="B778" s="170" t="s">
        <v>184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0</v>
      </c>
      <c r="AL778" s="135">
        <f>'Нарххо 2024'!AL778</f>
        <v>0</v>
      </c>
      <c r="AM778" s="169">
        <f>'Нарххо 2024'!AM778</f>
        <v>11.166666666666666</v>
      </c>
    </row>
    <row r="779" spans="1:39" ht="17.399999999999999" x14ac:dyDescent="0.3">
      <c r="A779" s="210">
        <v>16</v>
      </c>
      <c r="B779" s="170" t="s">
        <v>185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0</v>
      </c>
      <c r="AL779" s="135">
        <f>'Нарххо 2024'!AL779</f>
        <v>0</v>
      </c>
      <c r="AM779" s="169">
        <f>'Нарххо 2024'!AM779</f>
        <v>35</v>
      </c>
    </row>
    <row r="780" spans="1:39" ht="17.399999999999999" x14ac:dyDescent="0.3">
      <c r="A780" s="209">
        <v>17</v>
      </c>
      <c r="B780" s="170" t="s">
        <v>186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0</v>
      </c>
      <c r="AL780" s="135">
        <f>'Нарххо 2024'!AL780</f>
        <v>0</v>
      </c>
      <c r="AM780" s="169">
        <f>'Нарххо 2024'!AM780</f>
        <v>35</v>
      </c>
    </row>
    <row r="781" spans="1:39" ht="17.399999999999999" x14ac:dyDescent="0.3">
      <c r="A781" s="210">
        <v>18</v>
      </c>
      <c r="B781" s="170" t="s">
        <v>187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0</v>
      </c>
      <c r="AL781" s="135">
        <f>'Нарххо 2024'!AL781</f>
        <v>0</v>
      </c>
      <c r="AM781" s="169">
        <f>'Нарххо 2024'!AM781</f>
        <v>5.2</v>
      </c>
    </row>
    <row r="782" spans="1:39" ht="17.399999999999999" x14ac:dyDescent="0.3">
      <c r="A782" s="210">
        <v>19</v>
      </c>
      <c r="B782" s="170" t="s">
        <v>188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0</v>
      </c>
      <c r="AL782" s="135">
        <f>'Нарххо 2024'!AL782</f>
        <v>0</v>
      </c>
      <c r="AM782" s="169">
        <f>'Нарххо 2024'!AM782</f>
        <v>4.8</v>
      </c>
    </row>
    <row r="783" spans="1:39" ht="17.399999999999999" x14ac:dyDescent="0.3">
      <c r="A783" s="209">
        <v>20</v>
      </c>
      <c r="B783" s="170" t="s">
        <v>189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0</v>
      </c>
      <c r="AL783" s="135">
        <f>'Нарххо 2024'!AL783</f>
        <v>0</v>
      </c>
      <c r="AM783" s="169">
        <f>'Нарххо 2024'!AM783</f>
        <v>3.5</v>
      </c>
    </row>
    <row r="784" spans="1:39" ht="17.399999999999999" x14ac:dyDescent="0.3">
      <c r="A784" s="210">
        <v>21</v>
      </c>
      <c r="B784" s="170" t="s">
        <v>190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0</v>
      </c>
      <c r="AL784" s="135">
        <f>'Нарххо 2024'!AL784</f>
        <v>0</v>
      </c>
      <c r="AM784" s="169">
        <f>'Нарххо 2024'!AM784</f>
        <v>15</v>
      </c>
    </row>
    <row r="785" spans="1:39" ht="17.399999999999999" x14ac:dyDescent="0.3">
      <c r="A785" s="210">
        <v>22</v>
      </c>
      <c r="B785" s="170" t="s">
        <v>191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0</v>
      </c>
      <c r="AL785" s="135">
        <f>'Нарххо 2024'!AL785</f>
        <v>0</v>
      </c>
      <c r="AM785" s="169">
        <f>'Нарххо 2024'!AM785</f>
        <v>13</v>
      </c>
    </row>
    <row r="786" spans="1:39" ht="17.399999999999999" x14ac:dyDescent="0.3">
      <c r="A786" s="209">
        <v>23</v>
      </c>
      <c r="B786" s="170" t="s">
        <v>192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0</v>
      </c>
      <c r="AL786" s="135">
        <f>'Нарххо 2024'!AL786</f>
        <v>0</v>
      </c>
      <c r="AM786" s="169">
        <f>'Нарххо 2024'!AM786</f>
        <v>14</v>
      </c>
    </row>
    <row r="787" spans="1:39" ht="34.799999999999997" x14ac:dyDescent="0.3">
      <c r="A787" s="210">
        <v>24</v>
      </c>
      <c r="B787" s="188" t="s">
        <v>193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0</v>
      </c>
      <c r="AL787" s="135">
        <f>'Нарххо 2024'!AL787</f>
        <v>0</v>
      </c>
      <c r="AM787" s="169">
        <f>'Нарххо 2024'!AM787</f>
        <v>4.2666666666666666</v>
      </c>
    </row>
    <row r="788" spans="1:39" ht="34.799999999999997" x14ac:dyDescent="0.3">
      <c r="A788" s="210">
        <v>25</v>
      </c>
      <c r="B788" s="188" t="s">
        <v>194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0</v>
      </c>
      <c r="AL788" s="135">
        <f>'Нарххо 2024'!AL788</f>
        <v>0</v>
      </c>
      <c r="AM788" s="169">
        <f>'Нарххо 2024'!AM788</f>
        <v>3</v>
      </c>
    </row>
    <row r="789" spans="1:39" ht="17.399999999999999" x14ac:dyDescent="0.3">
      <c r="A789" s="209">
        <v>26</v>
      </c>
      <c r="B789" s="170" t="s">
        <v>195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0</v>
      </c>
      <c r="AL789" s="135">
        <f>'Нарххо 2024'!AL789</f>
        <v>0</v>
      </c>
      <c r="AM789" s="169">
        <f>'Нарххо 2024'!AM789</f>
        <v>40</v>
      </c>
    </row>
    <row r="790" spans="1:39" ht="17.399999999999999" x14ac:dyDescent="0.3">
      <c r="A790" s="210">
        <v>27</v>
      </c>
      <c r="B790" s="170" t="s">
        <v>196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0</v>
      </c>
      <c r="AL790" s="135">
        <f>'Нарххо 2024'!AL790</f>
        <v>0</v>
      </c>
      <c r="AM790" s="169">
        <f>'Нарххо 2024'!AM790</f>
        <v>5.5</v>
      </c>
    </row>
    <row r="791" spans="1:39" ht="17.399999999999999" x14ac:dyDescent="0.3">
      <c r="A791" s="210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0</v>
      </c>
      <c r="AL791" s="135">
        <f>'Нарххо 2024'!AL791</f>
        <v>0</v>
      </c>
      <c r="AM791" s="169">
        <f>'Нарххо 2024'!AM791</f>
        <v>10.066666666666666</v>
      </c>
    </row>
    <row r="792" spans="1:39" ht="17.399999999999999" x14ac:dyDescent="0.3">
      <c r="A792" s="209">
        <v>29</v>
      </c>
      <c r="B792" s="170" t="s">
        <v>197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0</v>
      </c>
      <c r="AL792" s="135">
        <f>'Нарххо 2024'!AL792</f>
        <v>0</v>
      </c>
      <c r="AM792" s="169">
        <f>'Нарххо 2024'!AM792</f>
        <v>10.799999999999999</v>
      </c>
    </row>
    <row r="793" spans="1:39" ht="34.799999999999997" x14ac:dyDescent="0.3">
      <c r="A793" s="211"/>
      <c r="B793" s="189" t="s">
        <v>198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</row>
    <row r="794" spans="1:39" ht="17.399999999999999" x14ac:dyDescent="0.3">
      <c r="A794" s="211"/>
      <c r="B794" s="190" t="s">
        <v>199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0</v>
      </c>
      <c r="AL794" s="135">
        <f>'Нарххо 2024'!AL794</f>
        <v>0</v>
      </c>
      <c r="AM794" s="169">
        <f>'Нарххо 2024'!AM794</f>
        <v>10.616666666666667</v>
      </c>
    </row>
    <row r="795" spans="1:39" x14ac:dyDescent="0.35">
      <c r="A795" s="212"/>
      <c r="B795" s="191" t="s">
        <v>200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0</v>
      </c>
      <c r="AL795" s="135">
        <f>'Нарххо 2024'!AL795</f>
        <v>0</v>
      </c>
      <c r="AM795" s="169">
        <f>'Нарххо 2024'!AM795</f>
        <v>10.716666666666667</v>
      </c>
    </row>
    <row r="796" spans="1:39" x14ac:dyDescent="0.35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</row>
    <row r="797" spans="1:39" x14ac:dyDescent="0.35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</row>
    <row r="798" spans="1:39" x14ac:dyDescent="0.35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</row>
    <row r="799" spans="1:39" ht="17.399999999999999" x14ac:dyDescent="0.3">
      <c r="A799" s="256" t="s">
        <v>202</v>
      </c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  <c r="AA799" s="256"/>
      <c r="AB799" s="256"/>
      <c r="AC799" s="256"/>
      <c r="AD799" s="256"/>
      <c r="AE799" s="256"/>
      <c r="AF799" s="256"/>
      <c r="AG799" s="256"/>
      <c r="AH799" s="256"/>
      <c r="AI799" s="256"/>
      <c r="AJ799" s="256"/>
      <c r="AK799" s="256"/>
      <c r="AL799" s="256"/>
      <c r="AM799" s="256"/>
    </row>
    <row r="800" spans="1:39" x14ac:dyDescent="0.35">
      <c r="A800" s="217"/>
      <c r="B800" s="197"/>
      <c r="C800" s="253" t="s">
        <v>217</v>
      </c>
      <c r="D800" s="254"/>
      <c r="E800" s="254"/>
      <c r="F800" s="254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  <c r="AC800" s="254"/>
      <c r="AD800" s="254"/>
      <c r="AE800" s="254"/>
      <c r="AF800" s="254"/>
      <c r="AG800" s="254"/>
      <c r="AH800" s="254"/>
      <c r="AI800" s="254"/>
      <c r="AJ800" s="254"/>
      <c r="AK800" s="254"/>
      <c r="AL800" s="254"/>
      <c r="AM800" s="255"/>
    </row>
    <row r="801" spans="1:39" ht="18.75" customHeight="1" x14ac:dyDescent="0.35">
      <c r="A801" s="218"/>
      <c r="B801" s="198"/>
      <c r="C801" s="247" t="s">
        <v>140</v>
      </c>
      <c r="D801" s="248"/>
      <c r="E801" s="248"/>
      <c r="F801" s="250"/>
      <c r="G801" s="245" t="s">
        <v>223</v>
      </c>
      <c r="H801" s="243" t="s">
        <v>140</v>
      </c>
      <c r="I801" s="244"/>
      <c r="J801" s="244"/>
      <c r="K801" s="249"/>
      <c r="L801" s="245" t="s">
        <v>223</v>
      </c>
      <c r="M801" s="243" t="s">
        <v>140</v>
      </c>
      <c r="N801" s="244"/>
      <c r="O801" s="244"/>
      <c r="P801" s="249"/>
      <c r="Q801" s="245" t="s">
        <v>223</v>
      </c>
      <c r="R801" s="243" t="s">
        <v>140</v>
      </c>
      <c r="S801" s="244"/>
      <c r="T801" s="244"/>
      <c r="U801" s="244"/>
      <c r="V801" s="249"/>
      <c r="W801" s="245" t="s">
        <v>223</v>
      </c>
      <c r="X801" s="243" t="s">
        <v>140</v>
      </c>
      <c r="Y801" s="244"/>
      <c r="Z801" s="244"/>
      <c r="AA801" s="244"/>
      <c r="AB801" s="245" t="s">
        <v>223</v>
      </c>
      <c r="AC801" s="243" t="s">
        <v>140</v>
      </c>
      <c r="AD801" s="244"/>
      <c r="AE801" s="244"/>
      <c r="AF801" s="244"/>
      <c r="AG801" s="245" t="s">
        <v>223</v>
      </c>
      <c r="AH801" s="243" t="s">
        <v>140</v>
      </c>
      <c r="AI801" s="244"/>
      <c r="AJ801" s="244"/>
      <c r="AK801" s="244"/>
      <c r="AL801" s="244"/>
      <c r="AM801" s="245" t="s">
        <v>223</v>
      </c>
    </row>
    <row r="802" spans="1:39" ht="18.75" customHeight="1" x14ac:dyDescent="0.35">
      <c r="A802" s="208"/>
      <c r="B802" s="199"/>
      <c r="C802" s="138" t="s">
        <v>136</v>
      </c>
      <c r="D802" s="138" t="s">
        <v>137</v>
      </c>
      <c r="E802" s="138" t="s">
        <v>138</v>
      </c>
      <c r="F802" s="138" t="s">
        <v>139</v>
      </c>
      <c r="G802" s="246"/>
      <c r="H802" s="138" t="s">
        <v>142</v>
      </c>
      <c r="I802" s="138" t="s">
        <v>143</v>
      </c>
      <c r="J802" s="138" t="s">
        <v>144</v>
      </c>
      <c r="K802" s="138" t="s">
        <v>145</v>
      </c>
      <c r="L802" s="246"/>
      <c r="M802" s="138" t="s">
        <v>146</v>
      </c>
      <c r="N802" s="138" t="s">
        <v>147</v>
      </c>
      <c r="O802" s="138" t="s">
        <v>148</v>
      </c>
      <c r="P802" s="138" t="s">
        <v>149</v>
      </c>
      <c r="Q802" s="246"/>
      <c r="R802" s="138" t="s">
        <v>150</v>
      </c>
      <c r="S802" s="138" t="s">
        <v>151</v>
      </c>
      <c r="T802" s="138" t="s">
        <v>152</v>
      </c>
      <c r="U802" s="138" t="s">
        <v>153</v>
      </c>
      <c r="V802" s="138" t="s">
        <v>154</v>
      </c>
      <c r="W802" s="246"/>
      <c r="X802" s="138" t="s">
        <v>161</v>
      </c>
      <c r="Y802" s="138" t="s">
        <v>162</v>
      </c>
      <c r="Z802" s="225" t="str">
        <f>'Нарххо 2024'!Z802</f>
        <v>20.05</v>
      </c>
      <c r="AA802" s="225" t="str">
        <f>'Нарххо 2024'!AA802</f>
        <v>27.05</v>
      </c>
      <c r="AB802" s="246"/>
      <c r="AC802" s="138" t="s">
        <v>285</v>
      </c>
      <c r="AD802" s="138" t="s">
        <v>286</v>
      </c>
      <c r="AE802" s="225" t="str">
        <f>'Нарххо 2024'!AE802</f>
        <v>18.06</v>
      </c>
      <c r="AF802" s="225" t="str">
        <f>'Нарххо 2024'!AF802</f>
        <v>24.06</v>
      </c>
      <c r="AG802" s="246"/>
      <c r="AH802" s="138" t="s">
        <v>288</v>
      </c>
      <c r="AI802" s="138" t="s">
        <v>289</v>
      </c>
      <c r="AJ802" s="138" t="s">
        <v>290</v>
      </c>
      <c r="AK802" s="138" t="s">
        <v>291</v>
      </c>
      <c r="AL802" s="138" t="s">
        <v>292</v>
      </c>
      <c r="AM802" s="246"/>
    </row>
    <row r="803" spans="1:39" ht="17.399999999999999" x14ac:dyDescent="0.3">
      <c r="A803" s="251">
        <v>1</v>
      </c>
      <c r="B803" s="191" t="s">
        <v>170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</row>
    <row r="804" spans="1:39" ht="17.399999999999999" x14ac:dyDescent="0.3">
      <c r="A804" s="252"/>
      <c r="B804" s="191" t="s">
        <v>171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0</v>
      </c>
      <c r="AL804" s="135">
        <f>'Нарххо 2024'!AL804</f>
        <v>0</v>
      </c>
      <c r="AM804" s="169">
        <f>'Нарххо 2024'!AM804</f>
        <v>4.333333333333333</v>
      </c>
    </row>
    <row r="805" spans="1:39" ht="17.399999999999999" x14ac:dyDescent="0.3">
      <c r="A805" s="209">
        <v>2</v>
      </c>
      <c r="B805" s="170" t="s">
        <v>169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0</v>
      </c>
      <c r="AL805" s="135">
        <f>'Нарххо 2024'!AL805</f>
        <v>0</v>
      </c>
      <c r="AM805" s="169">
        <f>'Нарххо 2024'!AM805</f>
        <v>3.3333333333333335</v>
      </c>
    </row>
    <row r="806" spans="1:39" ht="17.399999999999999" x14ac:dyDescent="0.3">
      <c r="A806" s="251">
        <v>3</v>
      </c>
      <c r="B806" s="170" t="s">
        <v>221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</row>
    <row r="807" spans="1:39" ht="17.399999999999999" x14ac:dyDescent="0.3">
      <c r="A807" s="252"/>
      <c r="B807" s="170" t="s">
        <v>172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0</v>
      </c>
      <c r="AL807" s="135">
        <f>'Нарххо 2024'!AL807</f>
        <v>0</v>
      </c>
      <c r="AM807" s="169">
        <f>'Нарххо 2024'!AM807</f>
        <v>2</v>
      </c>
    </row>
    <row r="808" spans="1:39" ht="17.399999999999999" x14ac:dyDescent="0.3">
      <c r="A808" s="210">
        <v>4</v>
      </c>
      <c r="B808" s="170" t="s">
        <v>173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0</v>
      </c>
      <c r="AL808" s="135">
        <f>'Нарххо 2024'!AL808</f>
        <v>0</v>
      </c>
      <c r="AM808" s="169">
        <f>'Нарххо 2024'!AM808</f>
        <v>3.2999999999999994</v>
      </c>
    </row>
    <row r="809" spans="1:39" ht="17.399999999999999" x14ac:dyDescent="0.3">
      <c r="A809" s="209">
        <v>5</v>
      </c>
      <c r="B809" s="170" t="s">
        <v>174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0</v>
      </c>
      <c r="AL809" s="135">
        <f>'Нарххо 2024'!AL809</f>
        <v>0</v>
      </c>
      <c r="AM809" s="169">
        <f>'Нарххо 2024'!AM809</f>
        <v>4.1000000000000005</v>
      </c>
    </row>
    <row r="810" spans="1:39" ht="17.399999999999999" x14ac:dyDescent="0.3">
      <c r="A810" s="210">
        <v>6</v>
      </c>
      <c r="B810" s="170" t="s">
        <v>175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0</v>
      </c>
      <c r="AL810" s="135">
        <f>'Нарххо 2024'!AL810</f>
        <v>0</v>
      </c>
      <c r="AM810" s="169">
        <f>'Нарххо 2024'!AM810</f>
        <v>5</v>
      </c>
    </row>
    <row r="811" spans="1:39" ht="17.399999999999999" x14ac:dyDescent="0.3">
      <c r="A811" s="210">
        <v>7</v>
      </c>
      <c r="B811" s="170" t="s">
        <v>176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0</v>
      </c>
      <c r="AL811" s="135">
        <f>'Нарххо 2024'!AL811</f>
        <v>0</v>
      </c>
      <c r="AM811" s="169">
        <f>'Нарххо 2024'!AM811</f>
        <v>4</v>
      </c>
    </row>
    <row r="812" spans="1:39" ht="17.399999999999999" x14ac:dyDescent="0.3">
      <c r="A812" s="209">
        <v>8</v>
      </c>
      <c r="B812" s="170" t="s">
        <v>177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0</v>
      </c>
      <c r="AL812" s="135">
        <f>'Нарххо 2024'!AL812</f>
        <v>0</v>
      </c>
      <c r="AM812" s="169">
        <f>'Нарххо 2024'!AM812</f>
        <v>15</v>
      </c>
    </row>
    <row r="813" spans="1:39" ht="17.399999999999999" x14ac:dyDescent="0.3">
      <c r="A813" s="210">
        <v>9</v>
      </c>
      <c r="B813" s="170" t="s">
        <v>178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0</v>
      </c>
      <c r="AL813" s="135">
        <f>'Нарххо 2024'!AL813</f>
        <v>0</v>
      </c>
      <c r="AM813" s="169">
        <f>'Нарххо 2024'!AM813</f>
        <v>14.133333333333333</v>
      </c>
    </row>
    <row r="814" spans="1:39" ht="17.399999999999999" x14ac:dyDescent="0.3">
      <c r="A814" s="210">
        <v>10</v>
      </c>
      <c r="B814" s="170" t="s">
        <v>179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0</v>
      </c>
      <c r="AL814" s="135">
        <f>'Нарххо 2024'!AL814</f>
        <v>0</v>
      </c>
      <c r="AM814" s="169">
        <f>'Нарххо 2024'!AM814</f>
        <v>15.666666666666666</v>
      </c>
    </row>
    <row r="815" spans="1:39" ht="17.399999999999999" x14ac:dyDescent="0.3">
      <c r="A815" s="209">
        <v>11</v>
      </c>
      <c r="B815" s="170" t="s">
        <v>180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0</v>
      </c>
      <c r="AL815" s="135">
        <f>'Нарххо 2024'!AL815</f>
        <v>0</v>
      </c>
      <c r="AM815" s="169">
        <f>'Нарххо 2024'!AM815</f>
        <v>70.666666666666671</v>
      </c>
    </row>
    <row r="816" spans="1:39" ht="17.399999999999999" x14ac:dyDescent="0.3">
      <c r="A816" s="210">
        <v>12</v>
      </c>
      <c r="B816" s="170" t="s">
        <v>181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0</v>
      </c>
      <c r="AL816" s="135">
        <f>'Нарххо 2024'!AL816</f>
        <v>0</v>
      </c>
      <c r="AM816" s="169">
        <f>'Нарххо 2024'!AM816</f>
        <v>75</v>
      </c>
    </row>
    <row r="817" spans="1:39" ht="17.399999999999999" x14ac:dyDescent="0.3">
      <c r="A817" s="210">
        <v>13</v>
      </c>
      <c r="B817" s="170" t="s">
        <v>182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0</v>
      </c>
      <c r="AL817" s="135">
        <f>'Нарххо 2024'!AL817</f>
        <v>0</v>
      </c>
      <c r="AM817" s="169">
        <f>'Нарххо 2024'!AM817</f>
        <v>5</v>
      </c>
    </row>
    <row r="818" spans="1:39" ht="17.399999999999999" x14ac:dyDescent="0.3">
      <c r="A818" s="209">
        <v>14</v>
      </c>
      <c r="B818" s="170" t="s">
        <v>183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0</v>
      </c>
      <c r="AL818" s="135">
        <f>'Нарххо 2024'!AL818</f>
        <v>0</v>
      </c>
      <c r="AM818" s="169">
        <f>'Нарххо 2024'!AM818</f>
        <v>8.0333333333333332</v>
      </c>
    </row>
    <row r="819" spans="1:39" ht="17.399999999999999" x14ac:dyDescent="0.3">
      <c r="A819" s="210">
        <v>15</v>
      </c>
      <c r="B819" s="170" t="s">
        <v>184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0</v>
      </c>
      <c r="AL819" s="135">
        <f>'Нарххо 2024'!AL819</f>
        <v>0</v>
      </c>
      <c r="AM819" s="169">
        <f>'Нарххо 2024'!AM819</f>
        <v>11.166666666666666</v>
      </c>
    </row>
    <row r="820" spans="1:39" ht="17.399999999999999" x14ac:dyDescent="0.3">
      <c r="A820" s="210">
        <v>16</v>
      </c>
      <c r="B820" s="170" t="s">
        <v>185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0</v>
      </c>
      <c r="AL820" s="135">
        <f>'Нарххо 2024'!AL820</f>
        <v>0</v>
      </c>
      <c r="AM820" s="169">
        <f>'Нарххо 2024'!AM820</f>
        <v>45</v>
      </c>
    </row>
    <row r="821" spans="1:39" ht="17.399999999999999" x14ac:dyDescent="0.3">
      <c r="A821" s="209">
        <v>17</v>
      </c>
      <c r="B821" s="170" t="s">
        <v>186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0</v>
      </c>
      <c r="AL821" s="135">
        <f>'Нарххо 2024'!AL821</f>
        <v>0</v>
      </c>
      <c r="AM821" s="169">
        <f>'Нарххо 2024'!AM821</f>
        <v>40</v>
      </c>
    </row>
    <row r="822" spans="1:39" ht="17.399999999999999" x14ac:dyDescent="0.3">
      <c r="A822" s="210">
        <v>18</v>
      </c>
      <c r="B822" s="170" t="s">
        <v>187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0</v>
      </c>
      <c r="AL822" s="135">
        <f>'Нарххо 2024'!AL822</f>
        <v>0</v>
      </c>
      <c r="AM822" s="169">
        <f>'Нарххо 2024'!AM822</f>
        <v>5.5999999999999988</v>
      </c>
    </row>
    <row r="823" spans="1:39" ht="17.399999999999999" x14ac:dyDescent="0.3">
      <c r="A823" s="210">
        <v>19</v>
      </c>
      <c r="B823" s="170" t="s">
        <v>188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0</v>
      </c>
      <c r="AL823" s="135">
        <f>'Нарххо 2024'!AL823</f>
        <v>0</v>
      </c>
      <c r="AM823" s="169">
        <f>'Нарххо 2024'!AM823</f>
        <v>4.9000000000000004</v>
      </c>
    </row>
    <row r="824" spans="1:39" ht="17.399999999999999" x14ac:dyDescent="0.3">
      <c r="A824" s="209">
        <v>20</v>
      </c>
      <c r="B824" s="170" t="s">
        <v>189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0</v>
      </c>
      <c r="AL824" s="135">
        <f>'Нарххо 2024'!AL824</f>
        <v>0</v>
      </c>
      <c r="AM824" s="169">
        <f>'Нарххо 2024'!AM824</f>
        <v>3.5666666666666664</v>
      </c>
    </row>
    <row r="825" spans="1:39" ht="17.399999999999999" x14ac:dyDescent="0.3">
      <c r="A825" s="210">
        <v>21</v>
      </c>
      <c r="B825" s="170" t="s">
        <v>190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0</v>
      </c>
      <c r="AL825" s="135">
        <f>'Нарххо 2024'!AL825</f>
        <v>0</v>
      </c>
      <c r="AM825" s="169">
        <f>'Нарххо 2024'!AM825</f>
        <v>17</v>
      </c>
    </row>
    <row r="826" spans="1:39" ht="17.399999999999999" x14ac:dyDescent="0.3">
      <c r="A826" s="210">
        <v>22</v>
      </c>
      <c r="B826" s="170" t="s">
        <v>191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0</v>
      </c>
      <c r="AL826" s="135">
        <f>'Нарххо 2024'!AL826</f>
        <v>0</v>
      </c>
      <c r="AM826" s="169">
        <f>'Нарххо 2024'!AM826</f>
        <v>18</v>
      </c>
    </row>
    <row r="827" spans="1:39" ht="17.399999999999999" x14ac:dyDescent="0.3">
      <c r="A827" s="209">
        <v>23</v>
      </c>
      <c r="B827" s="170" t="s">
        <v>192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0</v>
      </c>
      <c r="AL827" s="135">
        <f>'Нарххо 2024'!AL827</f>
        <v>0</v>
      </c>
      <c r="AM827" s="169">
        <f>'Нарххо 2024'!AM827</f>
        <v>15</v>
      </c>
    </row>
    <row r="828" spans="1:39" ht="34.799999999999997" x14ac:dyDescent="0.3">
      <c r="A828" s="210">
        <v>24</v>
      </c>
      <c r="B828" s="188" t="s">
        <v>193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0</v>
      </c>
      <c r="AL828" s="135">
        <f>'Нарххо 2024'!AL828</f>
        <v>0</v>
      </c>
      <c r="AM828" s="169">
        <f>'Нарххо 2024'!AM828</f>
        <v>5</v>
      </c>
    </row>
    <row r="829" spans="1:39" ht="34.799999999999997" x14ac:dyDescent="0.3">
      <c r="A829" s="210">
        <v>25</v>
      </c>
      <c r="B829" s="188" t="s">
        <v>194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0</v>
      </c>
      <c r="AL829" s="135">
        <f>'Нарххо 2024'!AL829</f>
        <v>0</v>
      </c>
      <c r="AM829" s="169">
        <f>'Нарххо 2024'!AM829</f>
        <v>4</v>
      </c>
    </row>
    <row r="830" spans="1:39" ht="17.399999999999999" x14ac:dyDescent="0.3">
      <c r="A830" s="209">
        <v>26</v>
      </c>
      <c r="B830" s="170" t="s">
        <v>195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0</v>
      </c>
      <c r="AL830" s="135">
        <f>'Нарххо 2024'!AL830</f>
        <v>0</v>
      </c>
      <c r="AM830" s="169">
        <f>'Нарххо 2024'!AM830</f>
        <v>48</v>
      </c>
    </row>
    <row r="831" spans="1:39" ht="17.399999999999999" x14ac:dyDescent="0.3">
      <c r="A831" s="210">
        <v>27</v>
      </c>
      <c r="B831" s="170" t="s">
        <v>196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0</v>
      </c>
      <c r="AL831" s="135">
        <f>'Нарххо 2024'!AL831</f>
        <v>0</v>
      </c>
      <c r="AM831" s="169">
        <f>'Нарххо 2024'!AM831</f>
        <v>5.7</v>
      </c>
    </row>
    <row r="832" spans="1:39" ht="17.399999999999999" x14ac:dyDescent="0.3">
      <c r="A832" s="210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0</v>
      </c>
      <c r="AL832" s="135">
        <f>'Нарххо 2024'!AL832</f>
        <v>0</v>
      </c>
      <c r="AM832" s="169">
        <f>'Нарххо 2024'!AM832</f>
        <v>10.133333333333333</v>
      </c>
    </row>
    <row r="833" spans="1:39" ht="17.399999999999999" x14ac:dyDescent="0.3">
      <c r="A833" s="209">
        <v>29</v>
      </c>
      <c r="B833" s="170" t="s">
        <v>197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0</v>
      </c>
      <c r="AL833" s="135">
        <f>'Нарххо 2024'!AL833</f>
        <v>0</v>
      </c>
      <c r="AM833" s="169">
        <f>'Нарххо 2024'!AM833</f>
        <v>11.266666666666666</v>
      </c>
    </row>
    <row r="834" spans="1:39" ht="34.799999999999997" x14ac:dyDescent="0.3">
      <c r="A834" s="211"/>
      <c r="B834" s="189" t="s">
        <v>198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</row>
    <row r="835" spans="1:39" ht="17.399999999999999" x14ac:dyDescent="0.3">
      <c r="A835" s="211"/>
      <c r="B835" s="190" t="s">
        <v>199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0</v>
      </c>
      <c r="AL835" s="135">
        <f>'Нарххо 2024'!AL835</f>
        <v>0</v>
      </c>
      <c r="AM835" s="169">
        <f>'Нарххо 2024'!AM835</f>
        <v>10.616666666666667</v>
      </c>
    </row>
    <row r="836" spans="1:39" x14ac:dyDescent="0.35">
      <c r="A836" s="212"/>
      <c r="B836" s="191" t="s">
        <v>200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0</v>
      </c>
      <c r="AL836" s="135">
        <f>'Нарххо 2024'!AL836</f>
        <v>0</v>
      </c>
      <c r="AM836" s="169">
        <f>'Нарххо 2024'!AM836</f>
        <v>10.716666666666667</v>
      </c>
    </row>
    <row r="837" spans="1:39" x14ac:dyDescent="0.35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</row>
    <row r="838" spans="1:39" ht="17.399999999999999" x14ac:dyDescent="0.3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</row>
    <row r="839" spans="1:39" x14ac:dyDescent="0.35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</row>
    <row r="840" spans="1:39" x14ac:dyDescent="0.35">
      <c r="AK840" s="1"/>
      <c r="AL840" s="1"/>
      <c r="AM840" s="1"/>
    </row>
    <row r="841" spans="1:39" ht="17.399999999999999" x14ac:dyDescent="0.3">
      <c r="A841" s="256" t="s">
        <v>202</v>
      </c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  <c r="AA841" s="256"/>
      <c r="AB841" s="256"/>
      <c r="AC841" s="256"/>
      <c r="AD841" s="256"/>
      <c r="AE841" s="256"/>
      <c r="AF841" s="256"/>
      <c r="AG841" s="256"/>
      <c r="AH841" s="256"/>
      <c r="AI841" s="256"/>
      <c r="AJ841" s="256"/>
      <c r="AK841" s="256"/>
      <c r="AL841" s="256"/>
      <c r="AM841" s="256"/>
    </row>
    <row r="842" spans="1:39" x14ac:dyDescent="0.35">
      <c r="A842" s="217"/>
      <c r="B842" s="197"/>
      <c r="C842" s="253" t="s">
        <v>218</v>
      </c>
      <c r="D842" s="254"/>
      <c r="E842" s="254"/>
      <c r="F842" s="254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  <c r="AC842" s="254"/>
      <c r="AD842" s="254"/>
      <c r="AE842" s="254"/>
      <c r="AF842" s="254"/>
      <c r="AG842" s="254"/>
      <c r="AH842" s="254"/>
      <c r="AI842" s="254"/>
      <c r="AJ842" s="254"/>
      <c r="AK842" s="254"/>
      <c r="AL842" s="254"/>
      <c r="AM842" s="255"/>
    </row>
    <row r="843" spans="1:39" ht="18.75" customHeight="1" x14ac:dyDescent="0.35">
      <c r="A843" s="218"/>
      <c r="B843" s="198"/>
      <c r="C843" s="247" t="s">
        <v>140</v>
      </c>
      <c r="D843" s="248"/>
      <c r="E843" s="248"/>
      <c r="F843" s="250"/>
      <c r="G843" s="245" t="s">
        <v>223</v>
      </c>
      <c r="H843" s="243" t="s">
        <v>140</v>
      </c>
      <c r="I843" s="244"/>
      <c r="J843" s="244"/>
      <c r="K843" s="249"/>
      <c r="L843" s="245" t="s">
        <v>223</v>
      </c>
      <c r="M843" s="243" t="s">
        <v>140</v>
      </c>
      <c r="N843" s="244"/>
      <c r="O843" s="244"/>
      <c r="P843" s="249"/>
      <c r="Q843" s="245" t="s">
        <v>223</v>
      </c>
      <c r="R843" s="243" t="s">
        <v>140</v>
      </c>
      <c r="S843" s="244"/>
      <c r="T843" s="244"/>
      <c r="U843" s="244"/>
      <c r="V843" s="249"/>
      <c r="W843" s="245" t="s">
        <v>223</v>
      </c>
      <c r="X843" s="243" t="s">
        <v>140</v>
      </c>
      <c r="Y843" s="244"/>
      <c r="Z843" s="244"/>
      <c r="AA843" s="244"/>
      <c r="AB843" s="245" t="s">
        <v>223</v>
      </c>
      <c r="AC843" s="243" t="s">
        <v>140</v>
      </c>
      <c r="AD843" s="244"/>
      <c r="AE843" s="244"/>
      <c r="AF843" s="244"/>
      <c r="AG843" s="245" t="s">
        <v>223</v>
      </c>
      <c r="AH843" s="243" t="s">
        <v>140</v>
      </c>
      <c r="AI843" s="244"/>
      <c r="AJ843" s="244"/>
      <c r="AK843" s="244"/>
      <c r="AL843" s="244"/>
      <c r="AM843" s="245" t="s">
        <v>223</v>
      </c>
    </row>
    <row r="844" spans="1:39" ht="18.75" customHeight="1" x14ac:dyDescent="0.35">
      <c r="A844" s="208"/>
      <c r="B844" s="199"/>
      <c r="C844" s="138" t="s">
        <v>136</v>
      </c>
      <c r="D844" s="138" t="s">
        <v>137</v>
      </c>
      <c r="E844" s="138" t="s">
        <v>138</v>
      </c>
      <c r="F844" s="138" t="s">
        <v>139</v>
      </c>
      <c r="G844" s="246"/>
      <c r="H844" s="138" t="s">
        <v>142</v>
      </c>
      <c r="I844" s="138" t="s">
        <v>143</v>
      </c>
      <c r="J844" s="138" t="s">
        <v>144</v>
      </c>
      <c r="K844" s="138" t="s">
        <v>145</v>
      </c>
      <c r="L844" s="246"/>
      <c r="M844" s="138" t="s">
        <v>146</v>
      </c>
      <c r="N844" s="138" t="s">
        <v>147</v>
      </c>
      <c r="O844" s="138" t="s">
        <v>148</v>
      </c>
      <c r="P844" s="138" t="s">
        <v>149</v>
      </c>
      <c r="Q844" s="246"/>
      <c r="R844" s="138" t="s">
        <v>150</v>
      </c>
      <c r="S844" s="138" t="s">
        <v>151</v>
      </c>
      <c r="T844" s="138" t="s">
        <v>152</v>
      </c>
      <c r="U844" s="138" t="s">
        <v>153</v>
      </c>
      <c r="V844" s="138" t="s">
        <v>154</v>
      </c>
      <c r="W844" s="246"/>
      <c r="X844" s="138" t="s">
        <v>161</v>
      </c>
      <c r="Y844" s="138" t="s">
        <v>162</v>
      </c>
      <c r="Z844" s="225" t="str">
        <f>'Нарххо 2024'!Z844</f>
        <v>20.05</v>
      </c>
      <c r="AA844" s="225" t="str">
        <f>'Нарххо 2024'!AA844</f>
        <v>27.05</v>
      </c>
      <c r="AB844" s="246"/>
      <c r="AC844" s="138" t="s">
        <v>285</v>
      </c>
      <c r="AD844" s="138" t="s">
        <v>286</v>
      </c>
      <c r="AE844" s="225" t="str">
        <f>'Нарххо 2024'!AE844</f>
        <v>18.06</v>
      </c>
      <c r="AF844" s="225" t="str">
        <f>'Нарххо 2024'!AF844</f>
        <v>24.06</v>
      </c>
      <c r="AG844" s="246"/>
      <c r="AH844" s="138" t="s">
        <v>288</v>
      </c>
      <c r="AI844" s="138" t="s">
        <v>289</v>
      </c>
      <c r="AJ844" s="138" t="s">
        <v>290</v>
      </c>
      <c r="AK844" s="138" t="s">
        <v>291</v>
      </c>
      <c r="AL844" s="138" t="s">
        <v>292</v>
      </c>
      <c r="AM844" s="246"/>
    </row>
    <row r="845" spans="1:39" ht="17.399999999999999" x14ac:dyDescent="0.3">
      <c r="A845" s="251">
        <v>1</v>
      </c>
      <c r="B845" s="191" t="s">
        <v>170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</row>
    <row r="846" spans="1:39" ht="17.399999999999999" x14ac:dyDescent="0.3">
      <c r="A846" s="252"/>
      <c r="B846" s="191" t="s">
        <v>171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0</v>
      </c>
      <c r="AL846" s="135">
        <f>'Нарххо 2024'!AL846</f>
        <v>0</v>
      </c>
      <c r="AM846" s="169">
        <f>'Нарххо 2024'!AM846</f>
        <v>4.5</v>
      </c>
    </row>
    <row r="847" spans="1:39" ht="17.399999999999999" x14ac:dyDescent="0.3">
      <c r="A847" s="209">
        <v>2</v>
      </c>
      <c r="B847" s="170" t="s">
        <v>169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0</v>
      </c>
      <c r="AL847" s="135">
        <f>'Нарххо 2024'!AL847</f>
        <v>0</v>
      </c>
      <c r="AM847" s="169">
        <f>'Нарххо 2024'!AM847</f>
        <v>3.1</v>
      </c>
    </row>
    <row r="848" spans="1:39" ht="17.399999999999999" x14ac:dyDescent="0.3">
      <c r="A848" s="251">
        <v>3</v>
      </c>
      <c r="B848" s="170" t="s">
        <v>221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</row>
    <row r="849" spans="1:39" ht="17.399999999999999" x14ac:dyDescent="0.3">
      <c r="A849" s="252"/>
      <c r="B849" s="170" t="s">
        <v>172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0</v>
      </c>
      <c r="AL849" s="135">
        <f>'Нарххо 2024'!AL849</f>
        <v>0</v>
      </c>
      <c r="AM849" s="169">
        <f>'Нарххо 2024'!AM849</f>
        <v>1.5333333333333332</v>
      </c>
    </row>
    <row r="850" spans="1:39" ht="17.399999999999999" x14ac:dyDescent="0.3">
      <c r="A850" s="210">
        <v>4</v>
      </c>
      <c r="B850" s="170" t="s">
        <v>173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0</v>
      </c>
      <c r="AL850" s="135">
        <f>'Нарххо 2024'!AL850</f>
        <v>0</v>
      </c>
      <c r="AM850" s="169">
        <f>'Нарххо 2024'!AM850</f>
        <v>2.8333333333333335</v>
      </c>
    </row>
    <row r="851" spans="1:39" ht="17.399999999999999" x14ac:dyDescent="0.3">
      <c r="A851" s="209">
        <v>5</v>
      </c>
      <c r="B851" s="170" t="s">
        <v>174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0</v>
      </c>
      <c r="AL851" s="135">
        <f>'Нарххо 2024'!AL851</f>
        <v>0</v>
      </c>
      <c r="AM851" s="169">
        <f>'Нарххо 2024'!AM851</f>
        <v>4.7666666666666666</v>
      </c>
    </row>
    <row r="852" spans="1:39" ht="17.399999999999999" x14ac:dyDescent="0.3">
      <c r="A852" s="210">
        <v>6</v>
      </c>
      <c r="B852" s="170" t="s">
        <v>175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0</v>
      </c>
      <c r="AL852" s="135">
        <f>'Нарххо 2024'!AL852</f>
        <v>0</v>
      </c>
      <c r="AM852" s="169">
        <f>'Нарххо 2024'!AM852</f>
        <v>4</v>
      </c>
    </row>
    <row r="853" spans="1:39" ht="17.399999999999999" x14ac:dyDescent="0.3">
      <c r="A853" s="210">
        <v>7</v>
      </c>
      <c r="B853" s="170" t="s">
        <v>176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0</v>
      </c>
      <c r="AL853" s="135">
        <f>'Нарххо 2024'!AL853</f>
        <v>0</v>
      </c>
      <c r="AM853" s="169">
        <f>'Нарххо 2024'!AM853</f>
        <v>6</v>
      </c>
    </row>
    <row r="854" spans="1:39" ht="17.399999999999999" x14ac:dyDescent="0.3">
      <c r="A854" s="209">
        <v>8</v>
      </c>
      <c r="B854" s="170" t="s">
        <v>177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0</v>
      </c>
      <c r="AL854" s="135">
        <f>'Нарххо 2024'!AL854</f>
        <v>0</v>
      </c>
      <c r="AM854" s="169">
        <f>'Нарххо 2024'!AM854</f>
        <v>15</v>
      </c>
    </row>
    <row r="855" spans="1:39" ht="17.399999999999999" x14ac:dyDescent="0.3">
      <c r="A855" s="210">
        <v>9</v>
      </c>
      <c r="B855" s="170" t="s">
        <v>178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0</v>
      </c>
      <c r="AL855" s="135">
        <f>'Нарххо 2024'!AL855</f>
        <v>0</v>
      </c>
      <c r="AM855" s="169">
        <f>'Нарххо 2024'!AM855</f>
        <v>16</v>
      </c>
    </row>
    <row r="856" spans="1:39" ht="17.399999999999999" x14ac:dyDescent="0.3">
      <c r="A856" s="210">
        <v>10</v>
      </c>
      <c r="B856" s="170" t="s">
        <v>179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0</v>
      </c>
      <c r="AL856" s="135">
        <f>'Нарххо 2024'!AL856</f>
        <v>0</v>
      </c>
      <c r="AM856" s="169">
        <f>'Нарххо 2024'!AM856</f>
        <v>17</v>
      </c>
    </row>
    <row r="857" spans="1:39" ht="17.399999999999999" x14ac:dyDescent="0.3">
      <c r="A857" s="209">
        <v>11</v>
      </c>
      <c r="B857" s="170" t="s">
        <v>180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0</v>
      </c>
      <c r="AL857" s="135">
        <f>'Нарххо 2024'!AL857</f>
        <v>0</v>
      </c>
      <c r="AM857" s="169">
        <f>'Нарххо 2024'!AM857</f>
        <v>73.666666666666671</v>
      </c>
    </row>
    <row r="858" spans="1:39" ht="17.399999999999999" x14ac:dyDescent="0.3">
      <c r="A858" s="210">
        <v>12</v>
      </c>
      <c r="B858" s="170" t="s">
        <v>181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0</v>
      </c>
      <c r="AL858" s="135">
        <f>'Нарххо 2024'!AL858</f>
        <v>0</v>
      </c>
      <c r="AM858" s="169">
        <f>'Нарххо 2024'!AM858</f>
        <v>80</v>
      </c>
    </row>
    <row r="859" spans="1:39" ht="17.399999999999999" x14ac:dyDescent="0.3">
      <c r="A859" s="210">
        <v>13</v>
      </c>
      <c r="B859" s="170" t="s">
        <v>182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0</v>
      </c>
      <c r="AL859" s="135">
        <f>'Нарххо 2024'!AL859</f>
        <v>0</v>
      </c>
      <c r="AM859" s="169">
        <f>'Нарххо 2024'!AM859</f>
        <v>5</v>
      </c>
    </row>
    <row r="860" spans="1:39" ht="17.399999999999999" x14ac:dyDescent="0.3">
      <c r="A860" s="209">
        <v>14</v>
      </c>
      <c r="B860" s="170" t="s">
        <v>183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0</v>
      </c>
      <c r="AL860" s="135">
        <f>'Нарххо 2024'!AL860</f>
        <v>0</v>
      </c>
      <c r="AM860" s="169">
        <f>'Нарххо 2024'!AM860</f>
        <v>8.6666666666666661</v>
      </c>
    </row>
    <row r="861" spans="1:39" ht="17.399999999999999" x14ac:dyDescent="0.3">
      <c r="A861" s="210">
        <v>15</v>
      </c>
      <c r="B861" s="170" t="s">
        <v>184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0</v>
      </c>
      <c r="AL861" s="135">
        <f>'Нарххо 2024'!AL861</f>
        <v>0</v>
      </c>
      <c r="AM861" s="169">
        <f>'Нарххо 2024'!AM861</f>
        <v>11.5</v>
      </c>
    </row>
    <row r="862" spans="1:39" ht="17.399999999999999" x14ac:dyDescent="0.3">
      <c r="A862" s="210">
        <v>16</v>
      </c>
      <c r="B862" s="170" t="s">
        <v>185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0</v>
      </c>
      <c r="AL862" s="135">
        <f>'Нарххо 2024'!AL862</f>
        <v>0</v>
      </c>
      <c r="AM862" s="169">
        <f>'Нарххо 2024'!AM862</f>
        <v>28</v>
      </c>
    </row>
    <row r="863" spans="1:39" ht="17.399999999999999" x14ac:dyDescent="0.3">
      <c r="A863" s="209">
        <v>17</v>
      </c>
      <c r="B863" s="170" t="s">
        <v>186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0</v>
      </c>
      <c r="AL863" s="135">
        <f>'Нарххо 2024'!AL863</f>
        <v>0</v>
      </c>
      <c r="AM863" s="169">
        <f>'Нарххо 2024'!AM863</f>
        <v>30</v>
      </c>
    </row>
    <row r="864" spans="1:39" ht="17.399999999999999" x14ac:dyDescent="0.3">
      <c r="A864" s="210">
        <v>18</v>
      </c>
      <c r="B864" s="170" t="s">
        <v>187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0</v>
      </c>
      <c r="AL864" s="135">
        <f>'Нарххо 2024'!AL864</f>
        <v>0</v>
      </c>
      <c r="AM864" s="169">
        <f>'Нарххо 2024'!AM864</f>
        <v>5.5999999999999988</v>
      </c>
    </row>
    <row r="865" spans="1:39" ht="17.399999999999999" x14ac:dyDescent="0.3">
      <c r="A865" s="210">
        <v>19</v>
      </c>
      <c r="B865" s="170" t="s">
        <v>188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0</v>
      </c>
      <c r="AL865" s="135">
        <f>'Нарххо 2024'!AL865</f>
        <v>0</v>
      </c>
      <c r="AM865" s="169">
        <f>'Нарххо 2024'!AM865</f>
        <v>4.8</v>
      </c>
    </row>
    <row r="866" spans="1:39" ht="17.399999999999999" x14ac:dyDescent="0.3">
      <c r="A866" s="209">
        <v>20</v>
      </c>
      <c r="B866" s="170" t="s">
        <v>189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0</v>
      </c>
      <c r="AL866" s="135">
        <f>'Нарххо 2024'!AL866</f>
        <v>0</v>
      </c>
      <c r="AM866" s="169">
        <f>'Нарххо 2024'!AM866</f>
        <v>3.8333333333333335</v>
      </c>
    </row>
    <row r="867" spans="1:39" ht="17.399999999999999" x14ac:dyDescent="0.3">
      <c r="A867" s="210">
        <v>21</v>
      </c>
      <c r="B867" s="170" t="s">
        <v>190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0</v>
      </c>
      <c r="AL867" s="135">
        <f>'Нарххо 2024'!AL867</f>
        <v>0</v>
      </c>
      <c r="AM867" s="169">
        <f>'Нарххо 2024'!AM867</f>
        <v>17</v>
      </c>
    </row>
    <row r="868" spans="1:39" ht="17.399999999999999" x14ac:dyDescent="0.3">
      <c r="A868" s="210">
        <v>22</v>
      </c>
      <c r="B868" s="170" t="s">
        <v>191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0</v>
      </c>
      <c r="AL868" s="135">
        <f>'Нарххо 2024'!AL868</f>
        <v>0</v>
      </c>
      <c r="AM868" s="169">
        <f>'Нарххо 2024'!AM868</f>
        <v>17</v>
      </c>
    </row>
    <row r="869" spans="1:39" ht="17.399999999999999" x14ac:dyDescent="0.3">
      <c r="A869" s="209">
        <v>23</v>
      </c>
      <c r="B869" s="170" t="s">
        <v>192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0</v>
      </c>
      <c r="AL869" s="135">
        <f>'Нарххо 2024'!AL869</f>
        <v>0</v>
      </c>
      <c r="AM869" s="169">
        <f>'Нарххо 2024'!AM869</f>
        <v>16</v>
      </c>
    </row>
    <row r="870" spans="1:39" ht="34.799999999999997" x14ac:dyDescent="0.3">
      <c r="A870" s="210">
        <v>24</v>
      </c>
      <c r="B870" s="188" t="s">
        <v>193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0</v>
      </c>
      <c r="AL870" s="135">
        <f>'Нарххо 2024'!AL870</f>
        <v>0</v>
      </c>
      <c r="AM870" s="169">
        <f>'Нарххо 2024'!AM870</f>
        <v>3.5</v>
      </c>
    </row>
    <row r="871" spans="1:39" ht="34.799999999999997" x14ac:dyDescent="0.3">
      <c r="A871" s="210">
        <v>25</v>
      </c>
      <c r="B871" s="188" t="s">
        <v>194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0</v>
      </c>
      <c r="AL871" s="135">
        <f>'Нарххо 2024'!AL871</f>
        <v>0</v>
      </c>
      <c r="AM871" s="169">
        <f>'Нарххо 2024'!AM871</f>
        <v>2</v>
      </c>
    </row>
    <row r="872" spans="1:39" ht="17.399999999999999" x14ac:dyDescent="0.3">
      <c r="A872" s="209">
        <v>26</v>
      </c>
      <c r="B872" s="170" t="s">
        <v>195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0</v>
      </c>
      <c r="AL872" s="135">
        <f>'Нарххо 2024'!AL872</f>
        <v>0</v>
      </c>
      <c r="AM872" s="169">
        <f>'Нарххо 2024'!AM872</f>
        <v>40</v>
      </c>
    </row>
    <row r="873" spans="1:39" ht="17.399999999999999" x14ac:dyDescent="0.3">
      <c r="A873" s="210">
        <v>27</v>
      </c>
      <c r="B873" s="170" t="s">
        <v>196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0</v>
      </c>
      <c r="AL873" s="135">
        <f>'Нарххо 2024'!AL873</f>
        <v>0</v>
      </c>
      <c r="AM873" s="169">
        <f>'Нарххо 2024'!AM873</f>
        <v>5.6333333333333329</v>
      </c>
    </row>
    <row r="874" spans="1:39" ht="17.399999999999999" x14ac:dyDescent="0.3">
      <c r="A874" s="210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0</v>
      </c>
      <c r="AL874" s="135">
        <f>'Нарххо 2024'!AL874</f>
        <v>0</v>
      </c>
      <c r="AM874" s="169">
        <f>'Нарххо 2024'!AM874</f>
        <v>10.133333333333335</v>
      </c>
    </row>
    <row r="875" spans="1:39" ht="17.399999999999999" x14ac:dyDescent="0.3">
      <c r="A875" s="209">
        <v>29</v>
      </c>
      <c r="B875" s="170" t="s">
        <v>197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0</v>
      </c>
      <c r="AL875" s="135">
        <f>'Нарххо 2024'!AL875</f>
        <v>0</v>
      </c>
      <c r="AM875" s="169">
        <f>'Нарххо 2024'!AM875</f>
        <v>11</v>
      </c>
    </row>
    <row r="876" spans="1:39" ht="34.799999999999997" x14ac:dyDescent="0.3">
      <c r="A876" s="211"/>
      <c r="B876" s="189" t="s">
        <v>198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</row>
    <row r="877" spans="1:39" ht="17.399999999999999" x14ac:dyDescent="0.3">
      <c r="A877" s="211"/>
      <c r="B877" s="191" t="s">
        <v>199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0</v>
      </c>
      <c r="AL877" s="135">
        <f>'Нарххо 2024'!AL877</f>
        <v>0</v>
      </c>
      <c r="AM877" s="169">
        <f>'Нарххо 2024'!AM877</f>
        <v>10.616666666666667</v>
      </c>
    </row>
    <row r="878" spans="1:39" x14ac:dyDescent="0.35">
      <c r="A878" s="212"/>
      <c r="B878" s="191" t="s">
        <v>200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0</v>
      </c>
      <c r="AL878" s="135">
        <f>'Нарххо 2024'!AL878</f>
        <v>0</v>
      </c>
      <c r="AM878" s="169">
        <f>'Нарххо 2024'!AM878</f>
        <v>10.716666666666667</v>
      </c>
    </row>
    <row r="879" spans="1:39" x14ac:dyDescent="0.35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</row>
    <row r="880" spans="1:39" x14ac:dyDescent="0.35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</row>
    <row r="881" spans="1:39" x14ac:dyDescent="0.35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</row>
    <row r="882" spans="1:39" x14ac:dyDescent="0.35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</row>
    <row r="883" spans="1:39" ht="17.399999999999999" x14ac:dyDescent="0.3">
      <c r="A883" s="256" t="s">
        <v>202</v>
      </c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  <c r="AA883" s="256"/>
      <c r="AB883" s="256"/>
      <c r="AC883" s="256"/>
      <c r="AD883" s="256"/>
      <c r="AE883" s="256"/>
      <c r="AF883" s="256"/>
      <c r="AG883" s="256"/>
      <c r="AH883" s="256"/>
      <c r="AI883" s="256"/>
      <c r="AJ883" s="256"/>
      <c r="AK883" s="256"/>
      <c r="AL883" s="256"/>
      <c r="AM883" s="256"/>
    </row>
    <row r="884" spans="1:39" x14ac:dyDescent="0.35">
      <c r="A884" s="217"/>
      <c r="B884" s="197"/>
      <c r="C884" s="253" t="s">
        <v>159</v>
      </c>
      <c r="D884" s="254"/>
      <c r="E884" s="254"/>
      <c r="F884" s="254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  <c r="AC884" s="254"/>
      <c r="AD884" s="254"/>
      <c r="AE884" s="254"/>
      <c r="AF884" s="254"/>
      <c r="AG884" s="254"/>
      <c r="AH884" s="254"/>
      <c r="AI884" s="254"/>
      <c r="AJ884" s="254"/>
      <c r="AK884" s="254"/>
      <c r="AL884" s="254"/>
      <c r="AM884" s="255"/>
    </row>
    <row r="885" spans="1:39" ht="18.75" customHeight="1" x14ac:dyDescent="0.35">
      <c r="A885" s="218"/>
      <c r="B885" s="198"/>
      <c r="C885" s="247" t="s">
        <v>140</v>
      </c>
      <c r="D885" s="248"/>
      <c r="E885" s="248"/>
      <c r="F885" s="250"/>
      <c r="G885" s="245" t="s">
        <v>223</v>
      </c>
      <c r="H885" s="243" t="s">
        <v>140</v>
      </c>
      <c r="I885" s="244"/>
      <c r="J885" s="244"/>
      <c r="K885" s="249"/>
      <c r="L885" s="245" t="s">
        <v>223</v>
      </c>
      <c r="M885" s="243" t="s">
        <v>140</v>
      </c>
      <c r="N885" s="244"/>
      <c r="O885" s="244"/>
      <c r="P885" s="249"/>
      <c r="Q885" s="245" t="s">
        <v>223</v>
      </c>
      <c r="R885" s="243" t="s">
        <v>140</v>
      </c>
      <c r="S885" s="244"/>
      <c r="T885" s="244"/>
      <c r="U885" s="244"/>
      <c r="V885" s="249"/>
      <c r="W885" s="245" t="s">
        <v>223</v>
      </c>
      <c r="X885" s="243" t="s">
        <v>140</v>
      </c>
      <c r="Y885" s="244"/>
      <c r="Z885" s="244"/>
      <c r="AA885" s="244"/>
      <c r="AB885" s="245" t="s">
        <v>223</v>
      </c>
      <c r="AC885" s="243" t="s">
        <v>140</v>
      </c>
      <c r="AD885" s="244"/>
      <c r="AE885" s="244"/>
      <c r="AF885" s="244"/>
      <c r="AG885" s="245" t="s">
        <v>223</v>
      </c>
      <c r="AH885" s="243" t="s">
        <v>140</v>
      </c>
      <c r="AI885" s="244"/>
      <c r="AJ885" s="244"/>
      <c r="AK885" s="244"/>
      <c r="AL885" s="244"/>
      <c r="AM885" s="245" t="s">
        <v>223</v>
      </c>
    </row>
    <row r="886" spans="1:39" ht="18.75" customHeight="1" x14ac:dyDescent="0.35">
      <c r="A886" s="208"/>
      <c r="B886" s="199"/>
      <c r="C886" s="138" t="s">
        <v>136</v>
      </c>
      <c r="D886" s="138" t="s">
        <v>137</v>
      </c>
      <c r="E886" s="138" t="s">
        <v>138</v>
      </c>
      <c r="F886" s="138" t="s">
        <v>139</v>
      </c>
      <c r="G886" s="246"/>
      <c r="H886" s="138" t="s">
        <v>142</v>
      </c>
      <c r="I886" s="138" t="s">
        <v>143</v>
      </c>
      <c r="J886" s="138" t="s">
        <v>144</v>
      </c>
      <c r="K886" s="138" t="s">
        <v>145</v>
      </c>
      <c r="L886" s="246"/>
      <c r="M886" s="138" t="s">
        <v>146</v>
      </c>
      <c r="N886" s="138" t="s">
        <v>147</v>
      </c>
      <c r="O886" s="138" t="s">
        <v>148</v>
      </c>
      <c r="P886" s="138" t="s">
        <v>149</v>
      </c>
      <c r="Q886" s="246"/>
      <c r="R886" s="138" t="s">
        <v>150</v>
      </c>
      <c r="S886" s="138" t="s">
        <v>151</v>
      </c>
      <c r="T886" s="138" t="s">
        <v>152</v>
      </c>
      <c r="U886" s="138" t="s">
        <v>153</v>
      </c>
      <c r="V886" s="138" t="s">
        <v>154</v>
      </c>
      <c r="W886" s="246"/>
      <c r="X886" s="138" t="s">
        <v>161</v>
      </c>
      <c r="Y886" s="138" t="s">
        <v>162</v>
      </c>
      <c r="Z886" s="225" t="str">
        <f>'Нарххо 2024'!Z886</f>
        <v>20.05</v>
      </c>
      <c r="AA886" s="225" t="str">
        <f>'Нарххо 2024'!AA886</f>
        <v>27.05</v>
      </c>
      <c r="AB886" s="246"/>
      <c r="AC886" s="138" t="s">
        <v>285</v>
      </c>
      <c r="AD886" s="138" t="s">
        <v>286</v>
      </c>
      <c r="AE886" s="225" t="str">
        <f>'Нарххо 2024'!AE886</f>
        <v>18.06</v>
      </c>
      <c r="AF886" s="225" t="str">
        <f>'Нарххо 2024'!AF886</f>
        <v>24.06</v>
      </c>
      <c r="AG886" s="246"/>
      <c r="AH886" s="138" t="s">
        <v>288</v>
      </c>
      <c r="AI886" s="138" t="s">
        <v>289</v>
      </c>
      <c r="AJ886" s="138" t="s">
        <v>290</v>
      </c>
      <c r="AK886" s="138" t="s">
        <v>291</v>
      </c>
      <c r="AL886" s="138" t="s">
        <v>292</v>
      </c>
      <c r="AM886" s="246"/>
    </row>
    <row r="887" spans="1:39" ht="17.399999999999999" x14ac:dyDescent="0.3">
      <c r="A887" s="251">
        <v>1</v>
      </c>
      <c r="B887" s="191" t="s">
        <v>170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</row>
    <row r="888" spans="1:39" ht="17.399999999999999" x14ac:dyDescent="0.3">
      <c r="A888" s="252"/>
      <c r="B888" s="191" t="s">
        <v>171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0</v>
      </c>
      <c r="AL888" s="135">
        <f>'Нарххо 2024'!AL888</f>
        <v>0</v>
      </c>
      <c r="AM888" s="169">
        <f>'Нарххо 2024'!AM888</f>
        <v>4.8</v>
      </c>
    </row>
    <row r="889" spans="1:39" ht="17.399999999999999" x14ac:dyDescent="0.3">
      <c r="A889" s="209">
        <v>2</v>
      </c>
      <c r="B889" s="170" t="s">
        <v>169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0</v>
      </c>
      <c r="AL889" s="135">
        <f>'Нарххо 2024'!AL889</f>
        <v>0</v>
      </c>
      <c r="AM889" s="169">
        <f>'Нарххо 2024'!AM889</f>
        <v>3.6666666666666665</v>
      </c>
    </row>
    <row r="890" spans="1:39" ht="17.399999999999999" x14ac:dyDescent="0.3">
      <c r="A890" s="251">
        <v>3</v>
      </c>
      <c r="B890" s="170" t="s">
        <v>221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</row>
    <row r="891" spans="1:39" ht="17.399999999999999" x14ac:dyDescent="0.3">
      <c r="A891" s="252"/>
      <c r="B891" s="170" t="s">
        <v>172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0</v>
      </c>
      <c r="AL891" s="135">
        <f>'Нарххо 2024'!AL891</f>
        <v>0</v>
      </c>
      <c r="AM891" s="169">
        <f>'Нарххо 2024'!AM891</f>
        <v>2</v>
      </c>
    </row>
    <row r="892" spans="1:39" ht="17.399999999999999" x14ac:dyDescent="0.3">
      <c r="A892" s="210">
        <v>4</v>
      </c>
      <c r="B892" s="170" t="s">
        <v>173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0</v>
      </c>
      <c r="AL892" s="135">
        <f>'Нарххо 2024'!AL892</f>
        <v>0</v>
      </c>
      <c r="AM892" s="169">
        <f>'Нарххо 2024'!AM892</f>
        <v>3.2999999999999994</v>
      </c>
    </row>
    <row r="893" spans="1:39" ht="17.399999999999999" x14ac:dyDescent="0.3">
      <c r="A893" s="209">
        <v>5</v>
      </c>
      <c r="B893" s="170" t="s">
        <v>174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0</v>
      </c>
      <c r="AL893" s="135">
        <f>'Нарххо 2024'!AL893</f>
        <v>0</v>
      </c>
      <c r="AM893" s="169">
        <f>'Нарххо 2024'!AM893</f>
        <v>5.333333333333333</v>
      </c>
    </row>
    <row r="894" spans="1:39" ht="17.399999999999999" x14ac:dyDescent="0.3">
      <c r="A894" s="210">
        <v>6</v>
      </c>
      <c r="B894" s="170" t="s">
        <v>175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0</v>
      </c>
      <c r="AL894" s="135">
        <f>'Нарххо 2024'!AL894</f>
        <v>0</v>
      </c>
      <c r="AM894" s="169">
        <f>'Нарххо 2024'!AM894</f>
        <v>5.333333333333333</v>
      </c>
    </row>
    <row r="895" spans="1:39" ht="17.399999999999999" x14ac:dyDescent="0.3">
      <c r="A895" s="210">
        <v>7</v>
      </c>
      <c r="B895" s="170" t="s">
        <v>176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0</v>
      </c>
      <c r="AL895" s="135">
        <f>'Нарххо 2024'!AL895</f>
        <v>0</v>
      </c>
      <c r="AM895" s="169">
        <f>'Нарххо 2024'!AM895</f>
        <v>10</v>
      </c>
    </row>
    <row r="896" spans="1:39" ht="17.399999999999999" x14ac:dyDescent="0.3">
      <c r="A896" s="209">
        <v>8</v>
      </c>
      <c r="B896" s="170" t="s">
        <v>177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0</v>
      </c>
      <c r="AL896" s="135">
        <f>'Нарххо 2024'!AL896</f>
        <v>0</v>
      </c>
      <c r="AM896" s="169">
        <f>'Нарххо 2024'!AM896</f>
        <v>16</v>
      </c>
    </row>
    <row r="897" spans="1:39" ht="17.399999999999999" x14ac:dyDescent="0.3">
      <c r="A897" s="210">
        <v>9</v>
      </c>
      <c r="B897" s="170" t="s">
        <v>178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0</v>
      </c>
      <c r="AL897" s="135">
        <f>'Нарххо 2024'!AL897</f>
        <v>0</v>
      </c>
      <c r="AM897" s="169">
        <f>'Нарххо 2024'!AM897</f>
        <v>16</v>
      </c>
    </row>
    <row r="898" spans="1:39" ht="17.399999999999999" x14ac:dyDescent="0.3">
      <c r="A898" s="210">
        <v>10</v>
      </c>
      <c r="B898" s="170" t="s">
        <v>179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0</v>
      </c>
      <c r="AL898" s="135">
        <f>'Нарххо 2024'!AL898</f>
        <v>0</v>
      </c>
      <c r="AM898" s="169">
        <f>'Нарххо 2024'!AM898</f>
        <v>18</v>
      </c>
    </row>
    <row r="899" spans="1:39" ht="17.399999999999999" x14ac:dyDescent="0.3">
      <c r="A899" s="209">
        <v>11</v>
      </c>
      <c r="B899" s="170" t="s">
        <v>180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0</v>
      </c>
      <c r="AL899" s="135">
        <f>'Нарххо 2024'!AL899</f>
        <v>0</v>
      </c>
      <c r="AM899" s="169">
        <f>'Нарххо 2024'!AM899</f>
        <v>75</v>
      </c>
    </row>
    <row r="900" spans="1:39" ht="17.399999999999999" x14ac:dyDescent="0.3">
      <c r="A900" s="210">
        <v>12</v>
      </c>
      <c r="B900" s="170" t="s">
        <v>181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0</v>
      </c>
      <c r="AL900" s="135">
        <f>'Нарххо 2024'!AL900</f>
        <v>0</v>
      </c>
      <c r="AM900" s="169">
        <f>'Нарххо 2024'!AM900</f>
        <v>78</v>
      </c>
    </row>
    <row r="901" spans="1:39" ht="17.399999999999999" x14ac:dyDescent="0.3">
      <c r="A901" s="210">
        <v>13</v>
      </c>
      <c r="B901" s="170" t="s">
        <v>182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0</v>
      </c>
      <c r="AL901" s="135">
        <f>'Нарххо 2024'!AL901</f>
        <v>0</v>
      </c>
      <c r="AM901" s="169">
        <f>'Нарххо 2024'!AM901</f>
        <v>4</v>
      </c>
    </row>
    <row r="902" spans="1:39" ht="17.399999999999999" x14ac:dyDescent="0.3">
      <c r="A902" s="209">
        <v>14</v>
      </c>
      <c r="B902" s="170" t="s">
        <v>183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0</v>
      </c>
      <c r="AL902" s="135">
        <f>'Нарххо 2024'!AL902</f>
        <v>0</v>
      </c>
      <c r="AM902" s="169">
        <f>'Нарххо 2024'!AM902</f>
        <v>9</v>
      </c>
    </row>
    <row r="903" spans="1:39" ht="17.399999999999999" x14ac:dyDescent="0.3">
      <c r="A903" s="210">
        <v>15</v>
      </c>
      <c r="B903" s="170" t="s">
        <v>184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0</v>
      </c>
      <c r="AL903" s="135">
        <f>'Нарххо 2024'!AL903</f>
        <v>0</v>
      </c>
      <c r="AM903" s="169">
        <f>'Нарххо 2024'!AM903</f>
        <v>11</v>
      </c>
    </row>
    <row r="904" spans="1:39" ht="17.399999999999999" x14ac:dyDescent="0.3">
      <c r="A904" s="210">
        <v>16</v>
      </c>
      <c r="B904" s="170" t="s">
        <v>185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0</v>
      </c>
      <c r="AL904" s="135">
        <f>'Нарххо 2024'!AL904</f>
        <v>0</v>
      </c>
      <c r="AM904" s="169">
        <f>'Нарххо 2024'!AM904</f>
        <v>45</v>
      </c>
    </row>
    <row r="905" spans="1:39" ht="17.399999999999999" x14ac:dyDescent="0.3">
      <c r="A905" s="209">
        <v>17</v>
      </c>
      <c r="B905" s="170" t="s">
        <v>186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0</v>
      </c>
      <c r="AL905" s="135">
        <f>'Нарххо 2024'!AL905</f>
        <v>0</v>
      </c>
      <c r="AM905" s="169">
        <f>'Нарххо 2024'!AM905</f>
        <v>45</v>
      </c>
    </row>
    <row r="906" spans="1:39" ht="17.399999999999999" x14ac:dyDescent="0.3">
      <c r="A906" s="210">
        <v>18</v>
      </c>
      <c r="B906" s="170" t="s">
        <v>187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0</v>
      </c>
      <c r="AL906" s="135">
        <f>'Нарххо 2024'!AL906</f>
        <v>0</v>
      </c>
      <c r="AM906" s="169">
        <f>'Нарххо 2024'!AM906</f>
        <v>6</v>
      </c>
    </row>
    <row r="907" spans="1:39" ht="17.399999999999999" x14ac:dyDescent="0.3">
      <c r="A907" s="210">
        <v>19</v>
      </c>
      <c r="B907" s="170" t="s">
        <v>188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0</v>
      </c>
      <c r="AL907" s="135">
        <f>'Нарххо 2024'!AL907</f>
        <v>0</v>
      </c>
      <c r="AM907" s="169">
        <f>'Нарххо 2024'!AM907</f>
        <v>5.2</v>
      </c>
    </row>
    <row r="908" spans="1:39" ht="17.399999999999999" x14ac:dyDescent="0.3">
      <c r="A908" s="209">
        <v>20</v>
      </c>
      <c r="B908" s="170" t="s">
        <v>189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0</v>
      </c>
      <c r="AL908" s="135">
        <f>'Нарххо 2024'!AL908</f>
        <v>0</v>
      </c>
      <c r="AM908" s="169">
        <f>'Нарххо 2024'!AM908</f>
        <v>4</v>
      </c>
    </row>
    <row r="909" spans="1:39" ht="17.399999999999999" x14ac:dyDescent="0.3">
      <c r="A909" s="210">
        <v>21</v>
      </c>
      <c r="B909" s="170" t="s">
        <v>190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0</v>
      </c>
      <c r="AL909" s="135">
        <f>'Нарххо 2024'!AL909</f>
        <v>0</v>
      </c>
      <c r="AM909" s="169">
        <f>'Нарххо 2024'!AM909</f>
        <v>18</v>
      </c>
    </row>
    <row r="910" spans="1:39" ht="17.399999999999999" x14ac:dyDescent="0.3">
      <c r="A910" s="210">
        <v>22</v>
      </c>
      <c r="B910" s="170" t="s">
        <v>191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0</v>
      </c>
      <c r="AL910" s="135">
        <f>'Нарххо 2024'!AL910</f>
        <v>0</v>
      </c>
      <c r="AM910" s="169">
        <f>'Нарххо 2024'!AM910</f>
        <v>17</v>
      </c>
    </row>
    <row r="911" spans="1:39" ht="17.399999999999999" x14ac:dyDescent="0.3">
      <c r="A911" s="209">
        <v>23</v>
      </c>
      <c r="B911" s="170" t="s">
        <v>192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0</v>
      </c>
      <c r="AL911" s="135">
        <f>'Нарххо 2024'!AL911</f>
        <v>0</v>
      </c>
      <c r="AM911" s="169">
        <f>'Нарххо 2024'!AM911</f>
        <v>17</v>
      </c>
    </row>
    <row r="912" spans="1:39" ht="34.799999999999997" x14ac:dyDescent="0.3">
      <c r="A912" s="210">
        <v>24</v>
      </c>
      <c r="B912" s="188" t="s">
        <v>193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0</v>
      </c>
      <c r="AL912" s="135">
        <f>'Нарххо 2024'!AL912</f>
        <v>0</v>
      </c>
      <c r="AM912" s="169">
        <f>'Нарххо 2024'!AM912</f>
        <v>4.5</v>
      </c>
    </row>
    <row r="913" spans="1:39" ht="34.799999999999997" x14ac:dyDescent="0.3">
      <c r="A913" s="210">
        <v>25</v>
      </c>
      <c r="B913" s="188" t="s">
        <v>194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0</v>
      </c>
      <c r="AL913" s="135">
        <f>'Нарххо 2024'!AL913</f>
        <v>0</v>
      </c>
      <c r="AM913" s="169">
        <f>'Нарххо 2024'!AM913</f>
        <v>3.5</v>
      </c>
    </row>
    <row r="914" spans="1:39" ht="17.399999999999999" x14ac:dyDescent="0.3">
      <c r="A914" s="209">
        <v>26</v>
      </c>
      <c r="B914" s="170" t="s">
        <v>195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0</v>
      </c>
      <c r="AL914" s="135">
        <f>'Нарххо 2024'!AL914</f>
        <v>0</v>
      </c>
      <c r="AM914" s="169">
        <f>'Нарххо 2024'!AM914</f>
        <v>50</v>
      </c>
    </row>
    <row r="915" spans="1:39" ht="17.399999999999999" x14ac:dyDescent="0.3">
      <c r="A915" s="210">
        <v>27</v>
      </c>
      <c r="B915" s="170" t="s">
        <v>196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0</v>
      </c>
      <c r="AL915" s="135">
        <f>'Нарххо 2024'!AL915</f>
        <v>0</v>
      </c>
      <c r="AM915" s="169">
        <f>'Нарххо 2024'!AM915</f>
        <v>5.5999999999999988</v>
      </c>
    </row>
    <row r="916" spans="1:39" ht="17.399999999999999" x14ac:dyDescent="0.3">
      <c r="A916" s="210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0</v>
      </c>
      <c r="AL916" s="135">
        <f>'Нарххо 2024'!AL916</f>
        <v>0</v>
      </c>
      <c r="AM916" s="169">
        <f>'Нарххо 2024'!AM916</f>
        <v>10.533333333333333</v>
      </c>
    </row>
    <row r="917" spans="1:39" ht="17.399999999999999" x14ac:dyDescent="0.3">
      <c r="A917" s="209">
        <v>29</v>
      </c>
      <c r="B917" s="170" t="s">
        <v>197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0</v>
      </c>
      <c r="AL917" s="135">
        <f>'Нарххо 2024'!AL917</f>
        <v>0</v>
      </c>
      <c r="AM917" s="169">
        <f>'Нарххо 2024'!AM917</f>
        <v>12</v>
      </c>
    </row>
    <row r="918" spans="1:39" ht="34.799999999999997" x14ac:dyDescent="0.3">
      <c r="A918" s="211"/>
      <c r="B918" s="189" t="s">
        <v>198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</row>
    <row r="919" spans="1:39" ht="17.399999999999999" x14ac:dyDescent="0.3">
      <c r="A919" s="211"/>
      <c r="B919" s="191" t="s">
        <v>199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0</v>
      </c>
      <c r="AL919" s="135">
        <f>'Нарххо 2024'!AL919</f>
        <v>0</v>
      </c>
      <c r="AM919" s="169">
        <f>'Нарххо 2024'!AM919</f>
        <v>10.616666666666667</v>
      </c>
    </row>
    <row r="920" spans="1:39" x14ac:dyDescent="0.35">
      <c r="A920" s="212"/>
      <c r="B920" s="191" t="s">
        <v>200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0</v>
      </c>
      <c r="AL920" s="135">
        <f>'Нарххо 2024'!AL920</f>
        <v>0</v>
      </c>
      <c r="AM920" s="169">
        <f>'Нарххо 2024'!AM920</f>
        <v>10.716666666666667</v>
      </c>
    </row>
    <row r="921" spans="1:39" x14ac:dyDescent="0.35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</row>
    <row r="922" spans="1:39" x14ac:dyDescent="0.35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</row>
    <row r="923" spans="1:39" x14ac:dyDescent="0.35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</row>
    <row r="924" spans="1:39" ht="17.399999999999999" x14ac:dyDescent="0.3">
      <c r="A924" s="256" t="s">
        <v>202</v>
      </c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  <c r="AA924" s="256"/>
      <c r="AB924" s="256"/>
      <c r="AC924" s="256"/>
      <c r="AD924" s="256"/>
      <c r="AE924" s="256"/>
      <c r="AF924" s="256"/>
      <c r="AG924" s="256"/>
      <c r="AH924" s="256"/>
      <c r="AI924" s="256"/>
      <c r="AJ924" s="256"/>
      <c r="AK924" s="256"/>
      <c r="AL924" s="256"/>
      <c r="AM924" s="256"/>
    </row>
    <row r="925" spans="1:39" x14ac:dyDescent="0.35">
      <c r="A925" s="217"/>
      <c r="B925" s="197"/>
      <c r="C925" s="253" t="s">
        <v>222</v>
      </c>
      <c r="D925" s="254"/>
      <c r="E925" s="254"/>
      <c r="F925" s="254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  <c r="AC925" s="254"/>
      <c r="AD925" s="254"/>
      <c r="AE925" s="254"/>
      <c r="AF925" s="254"/>
      <c r="AG925" s="254"/>
      <c r="AH925" s="254"/>
      <c r="AI925" s="254"/>
      <c r="AJ925" s="254"/>
      <c r="AK925" s="254"/>
      <c r="AL925" s="254"/>
      <c r="AM925" s="255"/>
    </row>
    <row r="926" spans="1:39" ht="18.75" customHeight="1" x14ac:dyDescent="0.35">
      <c r="A926" s="218"/>
      <c r="B926" s="198"/>
      <c r="C926" s="247" t="s">
        <v>140</v>
      </c>
      <c r="D926" s="248"/>
      <c r="E926" s="248"/>
      <c r="F926" s="250"/>
      <c r="G926" s="245" t="s">
        <v>223</v>
      </c>
      <c r="H926" s="243" t="s">
        <v>140</v>
      </c>
      <c r="I926" s="244"/>
      <c r="J926" s="244"/>
      <c r="K926" s="249"/>
      <c r="L926" s="245" t="s">
        <v>223</v>
      </c>
      <c r="M926" s="243" t="s">
        <v>140</v>
      </c>
      <c r="N926" s="244"/>
      <c r="O926" s="244"/>
      <c r="P926" s="249"/>
      <c r="Q926" s="245" t="s">
        <v>223</v>
      </c>
      <c r="R926" s="243" t="s">
        <v>140</v>
      </c>
      <c r="S926" s="244"/>
      <c r="T926" s="244"/>
      <c r="U926" s="244"/>
      <c r="V926" s="249"/>
      <c r="W926" s="245" t="s">
        <v>223</v>
      </c>
      <c r="X926" s="243" t="s">
        <v>140</v>
      </c>
      <c r="Y926" s="244"/>
      <c r="Z926" s="244"/>
      <c r="AA926" s="244"/>
      <c r="AB926" s="245" t="s">
        <v>223</v>
      </c>
      <c r="AC926" s="243" t="s">
        <v>140</v>
      </c>
      <c r="AD926" s="244"/>
      <c r="AE926" s="244"/>
      <c r="AF926" s="244"/>
      <c r="AG926" s="245" t="s">
        <v>223</v>
      </c>
      <c r="AH926" s="243" t="s">
        <v>140</v>
      </c>
      <c r="AI926" s="244"/>
      <c r="AJ926" s="244"/>
      <c r="AK926" s="244"/>
      <c r="AL926" s="244"/>
      <c r="AM926" s="245" t="s">
        <v>223</v>
      </c>
    </row>
    <row r="927" spans="1:39" ht="18.75" customHeight="1" x14ac:dyDescent="0.35">
      <c r="A927" s="208"/>
      <c r="B927" s="199"/>
      <c r="C927" s="138" t="s">
        <v>136</v>
      </c>
      <c r="D927" s="138" t="s">
        <v>137</v>
      </c>
      <c r="E927" s="138" t="s">
        <v>138</v>
      </c>
      <c r="F927" s="138" t="s">
        <v>139</v>
      </c>
      <c r="G927" s="246"/>
      <c r="H927" s="138" t="s">
        <v>142</v>
      </c>
      <c r="I927" s="138" t="s">
        <v>143</v>
      </c>
      <c r="J927" s="138" t="s">
        <v>144</v>
      </c>
      <c r="K927" s="138" t="s">
        <v>145</v>
      </c>
      <c r="L927" s="246"/>
      <c r="M927" s="138" t="s">
        <v>146</v>
      </c>
      <c r="N927" s="138" t="s">
        <v>147</v>
      </c>
      <c r="O927" s="138" t="s">
        <v>148</v>
      </c>
      <c r="P927" s="138" t="s">
        <v>149</v>
      </c>
      <c r="Q927" s="246"/>
      <c r="R927" s="138" t="s">
        <v>150</v>
      </c>
      <c r="S927" s="138" t="s">
        <v>151</v>
      </c>
      <c r="T927" s="138" t="s">
        <v>152</v>
      </c>
      <c r="U927" s="138" t="s">
        <v>153</v>
      </c>
      <c r="V927" s="138" t="s">
        <v>154</v>
      </c>
      <c r="W927" s="246"/>
      <c r="X927" s="138" t="s">
        <v>161</v>
      </c>
      <c r="Y927" s="138" t="s">
        <v>162</v>
      </c>
      <c r="Z927" s="225" t="str">
        <f>'Нарххо 2024'!Z927</f>
        <v>20.05</v>
      </c>
      <c r="AA927" s="225" t="str">
        <f>'Нарххо 2024'!AA927</f>
        <v>27.05</v>
      </c>
      <c r="AB927" s="246"/>
      <c r="AC927" s="138" t="s">
        <v>285</v>
      </c>
      <c r="AD927" s="138" t="s">
        <v>286</v>
      </c>
      <c r="AE927" s="225" t="str">
        <f>'Нарххо 2024'!AE927</f>
        <v>18.06</v>
      </c>
      <c r="AF927" s="225" t="str">
        <f>'Нарххо 2024'!AF927</f>
        <v>24.06</v>
      </c>
      <c r="AG927" s="246"/>
      <c r="AH927" s="138" t="s">
        <v>288</v>
      </c>
      <c r="AI927" s="138" t="s">
        <v>289</v>
      </c>
      <c r="AJ927" s="138" t="s">
        <v>290</v>
      </c>
      <c r="AK927" s="138" t="s">
        <v>291</v>
      </c>
      <c r="AL927" s="138" t="s">
        <v>292</v>
      </c>
      <c r="AM927" s="246"/>
    </row>
    <row r="928" spans="1:39" ht="17.399999999999999" x14ac:dyDescent="0.3">
      <c r="A928" s="251">
        <v>1</v>
      </c>
      <c r="B928" s="191" t="s">
        <v>170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</row>
    <row r="929" spans="1:39" ht="17.399999999999999" x14ac:dyDescent="0.3">
      <c r="A929" s="252"/>
      <c r="B929" s="191" t="s">
        <v>171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0</v>
      </c>
      <c r="AL929" s="135">
        <f>'Нарххо 2024'!AL929</f>
        <v>0</v>
      </c>
      <c r="AM929" s="169">
        <f>'Нарххо 2024'!AM929</f>
        <v>3.1999999999999997</v>
      </c>
    </row>
    <row r="930" spans="1:39" ht="17.399999999999999" x14ac:dyDescent="0.3">
      <c r="A930" s="209">
        <v>2</v>
      </c>
      <c r="B930" s="170" t="s">
        <v>169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0</v>
      </c>
      <c r="AL930" s="135">
        <f>'Нарххо 2024'!AL930</f>
        <v>0</v>
      </c>
      <c r="AM930" s="169">
        <f>'Нарххо 2024'!AM930</f>
        <v>3</v>
      </c>
    </row>
    <row r="931" spans="1:39" ht="17.399999999999999" x14ac:dyDescent="0.3">
      <c r="A931" s="251">
        <v>3</v>
      </c>
      <c r="B931" s="170" t="s">
        <v>221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</row>
    <row r="932" spans="1:39" ht="17.399999999999999" x14ac:dyDescent="0.3">
      <c r="A932" s="252"/>
      <c r="B932" s="170" t="s">
        <v>172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0</v>
      </c>
      <c r="AL932" s="135">
        <f>'Нарххо 2024'!AL932</f>
        <v>0</v>
      </c>
      <c r="AM932" s="169">
        <f>'Нарххо 2024'!AM932</f>
        <v>2</v>
      </c>
    </row>
    <row r="933" spans="1:39" ht="17.399999999999999" x14ac:dyDescent="0.3">
      <c r="A933" s="210">
        <v>4</v>
      </c>
      <c r="B933" s="170" t="s">
        <v>173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0</v>
      </c>
      <c r="AL933" s="135">
        <f>'Нарххо 2024'!AL933</f>
        <v>0</v>
      </c>
      <c r="AM933" s="169">
        <f>'Нарххо 2024'!AM933</f>
        <v>3</v>
      </c>
    </row>
    <row r="934" spans="1:39" ht="17.399999999999999" x14ac:dyDescent="0.3">
      <c r="A934" s="209">
        <v>5</v>
      </c>
      <c r="B934" s="170" t="s">
        <v>174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0</v>
      </c>
      <c r="AL934" s="135">
        <f>'Нарххо 2024'!AL934</f>
        <v>0</v>
      </c>
      <c r="AM934" s="169">
        <f>'Нарххо 2024'!AM934</f>
        <v>2.3333333333333335</v>
      </c>
    </row>
    <row r="935" spans="1:39" ht="17.399999999999999" x14ac:dyDescent="0.3">
      <c r="A935" s="210">
        <v>6</v>
      </c>
      <c r="B935" s="170" t="s">
        <v>175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0</v>
      </c>
      <c r="AL935" s="135">
        <f>'Нарххо 2024'!AL935</f>
        <v>0</v>
      </c>
      <c r="AM935" s="169">
        <f>'Нарххо 2024'!AM935</f>
        <v>3</v>
      </c>
    </row>
    <row r="936" spans="1:39" ht="17.399999999999999" x14ac:dyDescent="0.3">
      <c r="A936" s="210">
        <v>7</v>
      </c>
      <c r="B936" s="170" t="s">
        <v>176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0</v>
      </c>
      <c r="AL936" s="135">
        <f>'Нарххо 2024'!AL936</f>
        <v>0</v>
      </c>
      <c r="AM936" s="169">
        <f>'Нарххо 2024'!AM936</f>
        <v>6.833333333333333</v>
      </c>
    </row>
    <row r="937" spans="1:39" ht="17.399999999999999" x14ac:dyDescent="0.3">
      <c r="A937" s="209">
        <v>8</v>
      </c>
      <c r="B937" s="170" t="s">
        <v>177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0</v>
      </c>
      <c r="AL937" s="135">
        <f>'Нарххо 2024'!AL937</f>
        <v>0</v>
      </c>
      <c r="AM937" s="169">
        <f>'Нарххо 2024'!AM937</f>
        <v>16</v>
      </c>
    </row>
    <row r="938" spans="1:39" ht="17.399999999999999" x14ac:dyDescent="0.3">
      <c r="A938" s="210">
        <v>9</v>
      </c>
      <c r="B938" s="170" t="s">
        <v>178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0</v>
      </c>
      <c r="AL938" s="135">
        <f>'Нарххо 2024'!AL938</f>
        <v>0</v>
      </c>
      <c r="AM938" s="169">
        <f>'Нарххо 2024'!AM938</f>
        <v>12.833333333333334</v>
      </c>
    </row>
    <row r="939" spans="1:39" ht="17.399999999999999" x14ac:dyDescent="0.3">
      <c r="A939" s="210">
        <v>10</v>
      </c>
      <c r="B939" s="170" t="s">
        <v>179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0</v>
      </c>
      <c r="AL939" s="135">
        <f>'Нарххо 2024'!AL939</f>
        <v>0</v>
      </c>
      <c r="AM939" s="169">
        <f>'Нарххо 2024'!AM939</f>
        <v>13.933333333333332</v>
      </c>
    </row>
    <row r="940" spans="1:39" ht="17.399999999999999" x14ac:dyDescent="0.3">
      <c r="A940" s="209">
        <v>11</v>
      </c>
      <c r="B940" s="170" t="s">
        <v>180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0</v>
      </c>
      <c r="AL940" s="135">
        <f>'Нарххо 2024'!AL940</f>
        <v>0</v>
      </c>
      <c r="AM940" s="169">
        <f>'Нарххо 2024'!AM940</f>
        <v>70</v>
      </c>
    </row>
    <row r="941" spans="1:39" ht="17.399999999999999" x14ac:dyDescent="0.3">
      <c r="A941" s="210">
        <v>12</v>
      </c>
      <c r="B941" s="170" t="s">
        <v>181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0</v>
      </c>
      <c r="AL941" s="135">
        <f>'Нарххо 2024'!AL941</f>
        <v>0</v>
      </c>
      <c r="AM941" s="169">
        <f>'Нарххо 2024'!AM941</f>
        <v>80</v>
      </c>
    </row>
    <row r="942" spans="1:39" ht="17.399999999999999" x14ac:dyDescent="0.3">
      <c r="A942" s="210">
        <v>13</v>
      </c>
      <c r="B942" s="170" t="s">
        <v>182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0</v>
      </c>
      <c r="AL942" s="135">
        <f>'Нарххо 2024'!AL942</f>
        <v>0</v>
      </c>
      <c r="AM942" s="169">
        <f>'Нарххо 2024'!AM942</f>
        <v>5</v>
      </c>
    </row>
    <row r="943" spans="1:39" ht="17.399999999999999" x14ac:dyDescent="0.3">
      <c r="A943" s="209">
        <v>14</v>
      </c>
      <c r="B943" s="170" t="s">
        <v>183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0</v>
      </c>
      <c r="AL943" s="135">
        <f>'Нарххо 2024'!AL943</f>
        <v>0</v>
      </c>
      <c r="AM943" s="169">
        <f>'Нарххо 2024'!AM943</f>
        <v>8</v>
      </c>
    </row>
    <row r="944" spans="1:39" ht="17.399999999999999" x14ac:dyDescent="0.3">
      <c r="A944" s="210">
        <v>15</v>
      </c>
      <c r="B944" s="170" t="s">
        <v>184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0</v>
      </c>
      <c r="AL944" s="135">
        <f>'Нарххо 2024'!AL944</f>
        <v>0</v>
      </c>
      <c r="AM944" s="169">
        <f>'Нарххо 2024'!AM944</f>
        <v>12</v>
      </c>
    </row>
    <row r="945" spans="1:39" ht="17.399999999999999" x14ac:dyDescent="0.3">
      <c r="A945" s="210">
        <v>16</v>
      </c>
      <c r="B945" s="170" t="s">
        <v>185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0</v>
      </c>
      <c r="AL945" s="135">
        <f>'Нарххо 2024'!AL945</f>
        <v>0</v>
      </c>
      <c r="AM945" s="169">
        <f>'Нарххо 2024'!AM945</f>
        <v>40</v>
      </c>
    </row>
    <row r="946" spans="1:39" ht="17.399999999999999" x14ac:dyDescent="0.3">
      <c r="A946" s="209">
        <v>17</v>
      </c>
      <c r="B946" s="170" t="s">
        <v>186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0</v>
      </c>
      <c r="AL946" s="135">
        <f>'Нарххо 2024'!AL946</f>
        <v>0</v>
      </c>
      <c r="AM946" s="169">
        <f>'Нарххо 2024'!AM946</f>
        <v>40</v>
      </c>
    </row>
    <row r="947" spans="1:39" ht="17.399999999999999" x14ac:dyDescent="0.3">
      <c r="A947" s="210">
        <v>18</v>
      </c>
      <c r="B947" s="170" t="s">
        <v>187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0</v>
      </c>
      <c r="AL947" s="135">
        <f>'Нарххо 2024'!AL947</f>
        <v>0</v>
      </c>
      <c r="AM947" s="169">
        <f>'Нарххо 2024'!AM947</f>
        <v>5.5999999999999988</v>
      </c>
    </row>
    <row r="948" spans="1:39" ht="17.399999999999999" x14ac:dyDescent="0.3">
      <c r="A948" s="210">
        <v>19</v>
      </c>
      <c r="B948" s="170" t="s">
        <v>188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0</v>
      </c>
      <c r="AL948" s="135">
        <f>'Нарххо 2024'!AL948</f>
        <v>0</v>
      </c>
      <c r="AM948" s="169">
        <f>'Нарххо 2024'!AM948</f>
        <v>4.8666666666666671</v>
      </c>
    </row>
    <row r="949" spans="1:39" ht="17.399999999999999" x14ac:dyDescent="0.3">
      <c r="A949" s="209">
        <v>20</v>
      </c>
      <c r="B949" s="170" t="s">
        <v>189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0</v>
      </c>
      <c r="AL949" s="135">
        <f>'Нарххо 2024'!AL949</f>
        <v>0</v>
      </c>
      <c r="AM949" s="169">
        <f>'Нарххо 2024'!AM949</f>
        <v>3</v>
      </c>
    </row>
    <row r="950" spans="1:39" ht="17.399999999999999" x14ac:dyDescent="0.3">
      <c r="A950" s="210">
        <v>21</v>
      </c>
      <c r="B950" s="170" t="s">
        <v>190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0</v>
      </c>
      <c r="AL950" s="135">
        <f>'Нарххо 2024'!AL950</f>
        <v>0</v>
      </c>
      <c r="AM950" s="169">
        <f>'Нарххо 2024'!AM950</f>
        <v>18</v>
      </c>
    </row>
    <row r="951" spans="1:39" ht="17.399999999999999" x14ac:dyDescent="0.3">
      <c r="A951" s="210">
        <v>22</v>
      </c>
      <c r="B951" s="170" t="s">
        <v>191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0</v>
      </c>
      <c r="AL951" s="135">
        <f>'Нарххо 2024'!AL951</f>
        <v>0</v>
      </c>
      <c r="AM951" s="169">
        <f>'Нарххо 2024'!AM951</f>
        <v>20</v>
      </c>
    </row>
    <row r="952" spans="1:39" ht="17.399999999999999" x14ac:dyDescent="0.3">
      <c r="A952" s="209">
        <v>23</v>
      </c>
      <c r="B952" s="170" t="s">
        <v>192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0</v>
      </c>
      <c r="AL952" s="135">
        <f>'Нарххо 2024'!AL952</f>
        <v>0</v>
      </c>
      <c r="AM952" s="169">
        <f>'Нарххо 2024'!AM952</f>
        <v>15</v>
      </c>
    </row>
    <row r="953" spans="1:39" ht="34.799999999999997" x14ac:dyDescent="0.3">
      <c r="A953" s="210">
        <v>24</v>
      </c>
      <c r="B953" s="188" t="s">
        <v>193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0</v>
      </c>
      <c r="AL953" s="135">
        <f>'Нарххо 2024'!AL953</f>
        <v>0</v>
      </c>
      <c r="AM953" s="169">
        <f>'Нарххо 2024'!AM953</f>
        <v>3</v>
      </c>
    </row>
    <row r="954" spans="1:39" ht="34.799999999999997" x14ac:dyDescent="0.3">
      <c r="A954" s="210">
        <v>25</v>
      </c>
      <c r="B954" s="188" t="s">
        <v>194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0</v>
      </c>
      <c r="AL954" s="135">
        <f>'Нарххо 2024'!AL954</f>
        <v>0</v>
      </c>
      <c r="AM954" s="169">
        <f>'Нарххо 2024'!AM954</f>
        <v>5</v>
      </c>
    </row>
    <row r="955" spans="1:39" ht="17.399999999999999" x14ac:dyDescent="0.3">
      <c r="A955" s="209">
        <v>26</v>
      </c>
      <c r="B955" s="170" t="s">
        <v>195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0</v>
      </c>
      <c r="AL955" s="135">
        <f>'Нарххо 2024'!AL955</f>
        <v>0</v>
      </c>
      <c r="AM955" s="169">
        <f>'Нарххо 2024'!AM955</f>
        <v>50</v>
      </c>
    </row>
    <row r="956" spans="1:39" ht="17.399999999999999" x14ac:dyDescent="0.3">
      <c r="A956" s="210">
        <v>27</v>
      </c>
      <c r="B956" s="170" t="s">
        <v>196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0</v>
      </c>
      <c r="AL956" s="135">
        <f>'Нарххо 2024'!AL956</f>
        <v>0</v>
      </c>
      <c r="AM956" s="169">
        <f>'Нарххо 2024'!AM956</f>
        <v>5.333333333333333</v>
      </c>
    </row>
    <row r="957" spans="1:39" ht="17.399999999999999" x14ac:dyDescent="0.3">
      <c r="A957" s="210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0</v>
      </c>
      <c r="AL957" s="135">
        <f>'Нарххо 2024'!AL957</f>
        <v>0</v>
      </c>
      <c r="AM957" s="169">
        <f>'Нарххо 2024'!AM957</f>
        <v>10.1</v>
      </c>
    </row>
    <row r="958" spans="1:39" ht="17.399999999999999" x14ac:dyDescent="0.3">
      <c r="A958" s="209">
        <v>29</v>
      </c>
      <c r="B958" s="170" t="s">
        <v>197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0</v>
      </c>
      <c r="AL958" s="135">
        <f>'Нарххо 2024'!AL958</f>
        <v>0</v>
      </c>
      <c r="AM958" s="169">
        <f>'Нарххо 2024'!AM958</f>
        <v>11</v>
      </c>
    </row>
    <row r="959" spans="1:39" ht="34.799999999999997" x14ac:dyDescent="0.3">
      <c r="A959" s="211"/>
      <c r="B959" s="189" t="s">
        <v>198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</row>
    <row r="960" spans="1:39" ht="17.399999999999999" x14ac:dyDescent="0.3">
      <c r="A960" s="211"/>
      <c r="B960" s="191" t="s">
        <v>199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0</v>
      </c>
      <c r="AL960" s="135">
        <f>'Нарххо 2024'!AL960</f>
        <v>0</v>
      </c>
      <c r="AM960" s="169">
        <f>'Нарххо 2024'!AM960</f>
        <v>10.616666666666667</v>
      </c>
    </row>
    <row r="961" spans="1:39" x14ac:dyDescent="0.35">
      <c r="A961" s="212"/>
      <c r="B961" s="191" t="s">
        <v>200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0</v>
      </c>
      <c r="AL961" s="135">
        <f>'Нарххо 2024'!AL961</f>
        <v>0</v>
      </c>
      <c r="AM961" s="169">
        <f>'Нарххо 2024'!AM961</f>
        <v>10.716666666666667</v>
      </c>
    </row>
    <row r="962" spans="1:39" x14ac:dyDescent="0.35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</row>
    <row r="963" spans="1:39" ht="17.399999999999999" x14ac:dyDescent="0.3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</row>
    <row r="964" spans="1:39" x14ac:dyDescent="0.35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</row>
    <row r="965" spans="1:39" x14ac:dyDescent="0.35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</row>
    <row r="966" spans="1:39" ht="17.399999999999999" x14ac:dyDescent="0.3">
      <c r="A966" s="256" t="s">
        <v>202</v>
      </c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  <c r="AC966" s="256"/>
      <c r="AD966" s="256"/>
      <c r="AE966" s="256"/>
      <c r="AF966" s="256"/>
      <c r="AG966" s="256"/>
      <c r="AH966" s="256"/>
      <c r="AI966" s="256"/>
      <c r="AJ966" s="256"/>
      <c r="AK966" s="256"/>
      <c r="AL966" s="256"/>
      <c r="AM966" s="256"/>
    </row>
    <row r="967" spans="1:39" x14ac:dyDescent="0.35">
      <c r="A967" s="212"/>
      <c r="B967" s="200"/>
      <c r="C967" s="253" t="s">
        <v>219</v>
      </c>
      <c r="D967" s="254"/>
      <c r="E967" s="254"/>
      <c r="F967" s="254"/>
      <c r="G967" s="254"/>
      <c r="H967" s="254"/>
      <c r="I967" s="254"/>
      <c r="J967" s="254"/>
      <c r="K967" s="254"/>
      <c r="L967" s="254"/>
      <c r="M967" s="254"/>
      <c r="N967" s="254"/>
      <c r="O967" s="254"/>
      <c r="P967" s="254"/>
      <c r="Q967" s="254"/>
      <c r="R967" s="254"/>
      <c r="S967" s="254"/>
      <c r="T967" s="254"/>
      <c r="U967" s="254"/>
      <c r="V967" s="254"/>
      <c r="W967" s="254"/>
      <c r="X967" s="254"/>
      <c r="Y967" s="254"/>
      <c r="Z967" s="254"/>
      <c r="AA967" s="254"/>
      <c r="AB967" s="254"/>
      <c r="AC967" s="254"/>
      <c r="AD967" s="254"/>
      <c r="AE967" s="254"/>
      <c r="AF967" s="254"/>
      <c r="AG967" s="254"/>
      <c r="AH967" s="254"/>
      <c r="AI967" s="254"/>
      <c r="AJ967" s="254"/>
      <c r="AK967" s="254"/>
      <c r="AL967" s="254"/>
      <c r="AM967" s="255"/>
    </row>
    <row r="968" spans="1:39" ht="18.75" customHeight="1" x14ac:dyDescent="0.35">
      <c r="A968" s="212"/>
      <c r="B968" s="201"/>
      <c r="C968" s="247" t="s">
        <v>140</v>
      </c>
      <c r="D968" s="248"/>
      <c r="E968" s="248"/>
      <c r="F968" s="250"/>
      <c r="G968" s="245" t="s">
        <v>223</v>
      </c>
      <c r="H968" s="243" t="s">
        <v>140</v>
      </c>
      <c r="I968" s="244"/>
      <c r="J968" s="244"/>
      <c r="K968" s="249"/>
      <c r="L968" s="245" t="s">
        <v>223</v>
      </c>
      <c r="M968" s="243" t="s">
        <v>140</v>
      </c>
      <c r="N968" s="244"/>
      <c r="O968" s="244"/>
      <c r="P968" s="249"/>
      <c r="Q968" s="245" t="s">
        <v>223</v>
      </c>
      <c r="R968" s="243" t="s">
        <v>140</v>
      </c>
      <c r="S968" s="244"/>
      <c r="T968" s="244"/>
      <c r="U968" s="244"/>
      <c r="V968" s="249"/>
      <c r="W968" s="245" t="s">
        <v>223</v>
      </c>
      <c r="X968" s="243" t="s">
        <v>140</v>
      </c>
      <c r="Y968" s="244"/>
      <c r="Z968" s="244"/>
      <c r="AA968" s="244"/>
      <c r="AB968" s="245" t="s">
        <v>223</v>
      </c>
      <c r="AC968" s="243" t="s">
        <v>140</v>
      </c>
      <c r="AD968" s="244"/>
      <c r="AE968" s="244"/>
      <c r="AF968" s="244"/>
      <c r="AG968" s="245" t="s">
        <v>223</v>
      </c>
      <c r="AH968" s="243" t="s">
        <v>140</v>
      </c>
      <c r="AI968" s="244"/>
      <c r="AJ968" s="244"/>
      <c r="AK968" s="244"/>
      <c r="AL968" s="244"/>
      <c r="AM968" s="245" t="s">
        <v>223</v>
      </c>
    </row>
    <row r="969" spans="1:39" ht="18.75" customHeight="1" x14ac:dyDescent="0.35">
      <c r="A969" s="219"/>
      <c r="B969" s="201"/>
      <c r="C969" s="138" t="s">
        <v>136</v>
      </c>
      <c r="D969" s="138" t="s">
        <v>137</v>
      </c>
      <c r="E969" s="138" t="s">
        <v>138</v>
      </c>
      <c r="F969" s="138" t="s">
        <v>139</v>
      </c>
      <c r="G969" s="246"/>
      <c r="H969" s="138" t="s">
        <v>142</v>
      </c>
      <c r="I969" s="138" t="s">
        <v>143</v>
      </c>
      <c r="J969" s="138" t="s">
        <v>144</v>
      </c>
      <c r="K969" s="138" t="s">
        <v>145</v>
      </c>
      <c r="L969" s="246"/>
      <c r="M969" s="138" t="s">
        <v>146</v>
      </c>
      <c r="N969" s="138" t="s">
        <v>147</v>
      </c>
      <c r="O969" s="138" t="s">
        <v>148</v>
      </c>
      <c r="P969" s="138" t="s">
        <v>149</v>
      </c>
      <c r="Q969" s="246"/>
      <c r="R969" s="138" t="s">
        <v>150</v>
      </c>
      <c r="S969" s="138" t="s">
        <v>151</v>
      </c>
      <c r="T969" s="138" t="s">
        <v>152</v>
      </c>
      <c r="U969" s="138" t="s">
        <v>153</v>
      </c>
      <c r="V969" s="138" t="s">
        <v>154</v>
      </c>
      <c r="W969" s="246"/>
      <c r="X969" s="138" t="s">
        <v>161</v>
      </c>
      <c r="Y969" s="138" t="s">
        <v>162</v>
      </c>
      <c r="Z969" s="225" t="str">
        <f>'Нарххо 2024'!Z969</f>
        <v>20.05</v>
      </c>
      <c r="AA969" s="225" t="str">
        <f>'Нарххо 2024'!AA969</f>
        <v>27.05</v>
      </c>
      <c r="AB969" s="246"/>
      <c r="AC969" s="138" t="s">
        <v>285</v>
      </c>
      <c r="AD969" s="138" t="s">
        <v>286</v>
      </c>
      <c r="AE969" s="225" t="str">
        <f>'Нарххо 2024'!AE969</f>
        <v>18.06</v>
      </c>
      <c r="AF969" s="225" t="str">
        <f>'Нарххо 2024'!AF969</f>
        <v>24.06</v>
      </c>
      <c r="AG969" s="246"/>
      <c r="AH969" s="138" t="s">
        <v>288</v>
      </c>
      <c r="AI969" s="138" t="s">
        <v>289</v>
      </c>
      <c r="AJ969" s="138" t="s">
        <v>290</v>
      </c>
      <c r="AK969" s="138" t="s">
        <v>291</v>
      </c>
      <c r="AL969" s="138" t="s">
        <v>292</v>
      </c>
      <c r="AM969" s="246"/>
    </row>
    <row r="970" spans="1:39" ht="17.399999999999999" x14ac:dyDescent="0.3">
      <c r="A970" s="251">
        <v>1</v>
      </c>
      <c r="B970" s="191" t="s">
        <v>170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</row>
    <row r="971" spans="1:39" ht="17.399999999999999" x14ac:dyDescent="0.3">
      <c r="A971" s="252"/>
      <c r="B971" s="191" t="s">
        <v>171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0</v>
      </c>
      <c r="AL971" s="135">
        <f>'Нарххо 2024'!AL971</f>
        <v>0</v>
      </c>
      <c r="AM971" s="169">
        <f>'Нарххо 2024'!AM971</f>
        <v>5.333333333333333</v>
      </c>
    </row>
    <row r="972" spans="1:39" ht="17.399999999999999" x14ac:dyDescent="0.3">
      <c r="A972" s="209">
        <v>2</v>
      </c>
      <c r="B972" s="170" t="s">
        <v>169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0</v>
      </c>
      <c r="AL972" s="135">
        <f>'Нарххо 2024'!AL972</f>
        <v>0</v>
      </c>
      <c r="AM972" s="169">
        <f>'Нарххо 2024'!AM972</f>
        <v>4.7666666666666666</v>
      </c>
    </row>
    <row r="973" spans="1:39" ht="17.399999999999999" x14ac:dyDescent="0.3">
      <c r="A973" s="251">
        <v>3</v>
      </c>
      <c r="B973" s="170" t="s">
        <v>221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</row>
    <row r="974" spans="1:39" ht="17.399999999999999" x14ac:dyDescent="0.3">
      <c r="A974" s="252"/>
      <c r="B974" s="170" t="s">
        <v>172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0</v>
      </c>
      <c r="AL974" s="135">
        <f>'Нарххо 2024'!AL974</f>
        <v>0</v>
      </c>
      <c r="AM974" s="169">
        <f>'Нарххо 2024'!AM974</f>
        <v>3</v>
      </c>
    </row>
    <row r="975" spans="1:39" ht="17.399999999999999" x14ac:dyDescent="0.3">
      <c r="A975" s="210">
        <v>4</v>
      </c>
      <c r="B975" s="170" t="s">
        <v>173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0</v>
      </c>
      <c r="AL975" s="135">
        <f>'Нарххо 2024'!AL975</f>
        <v>0</v>
      </c>
      <c r="AM975" s="169">
        <f>'Нарххо 2024'!AM975</f>
        <v>4.166666666666667</v>
      </c>
    </row>
    <row r="976" spans="1:39" ht="17.399999999999999" x14ac:dyDescent="0.3">
      <c r="A976" s="209">
        <v>5</v>
      </c>
      <c r="B976" s="170" t="s">
        <v>174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0</v>
      </c>
      <c r="AL976" s="135">
        <f>'Нарххо 2024'!AL976</f>
        <v>0</v>
      </c>
      <c r="AM976" s="169">
        <f>'Нарххо 2024'!AM976</f>
        <v>8.4666666666666668</v>
      </c>
    </row>
    <row r="977" spans="1:39" ht="17.399999999999999" x14ac:dyDescent="0.3">
      <c r="A977" s="210">
        <v>6</v>
      </c>
      <c r="B977" s="170" t="s">
        <v>175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0</v>
      </c>
      <c r="AL977" s="135">
        <f>'Нарххо 2024'!AL977</f>
        <v>0</v>
      </c>
      <c r="AM977" s="169">
        <f>'Нарххо 2024'!AM977</f>
        <v>6.666666666666667</v>
      </c>
    </row>
    <row r="978" spans="1:39" ht="17.399999999999999" x14ac:dyDescent="0.3">
      <c r="A978" s="210">
        <v>7</v>
      </c>
      <c r="B978" s="170" t="s">
        <v>176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0</v>
      </c>
      <c r="AL978" s="135">
        <f>'Нарххо 2024'!AL978</f>
        <v>0</v>
      </c>
      <c r="AM978" s="169">
        <f>'Нарххо 2024'!AM978</f>
        <v>13.700000000000001</v>
      </c>
    </row>
    <row r="979" spans="1:39" ht="17.399999999999999" x14ac:dyDescent="0.3">
      <c r="A979" s="209">
        <v>8</v>
      </c>
      <c r="B979" s="170" t="s">
        <v>177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0</v>
      </c>
      <c r="AL979" s="135">
        <f>'Нарххо 2024'!AL979</f>
        <v>0</v>
      </c>
      <c r="AM979" s="169">
        <f>'Нарххо 2024'!AM979</f>
        <v>16</v>
      </c>
    </row>
    <row r="980" spans="1:39" ht="17.399999999999999" x14ac:dyDescent="0.3">
      <c r="A980" s="210">
        <v>9</v>
      </c>
      <c r="B980" s="170" t="s">
        <v>178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0</v>
      </c>
      <c r="AL980" s="135">
        <f>'Нарххо 2024'!AL980</f>
        <v>0</v>
      </c>
      <c r="AM980" s="169">
        <f>'Нарххо 2024'!AM980</f>
        <v>19.5</v>
      </c>
    </row>
    <row r="981" spans="1:39" ht="17.399999999999999" x14ac:dyDescent="0.3">
      <c r="A981" s="210">
        <v>10</v>
      </c>
      <c r="B981" s="170" t="s">
        <v>179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0</v>
      </c>
      <c r="AL981" s="135">
        <f>'Нарххо 2024'!AL981</f>
        <v>0</v>
      </c>
      <c r="AM981" s="169">
        <f>'Нарххо 2024'!AM981</f>
        <v>21</v>
      </c>
    </row>
    <row r="982" spans="1:39" ht="17.399999999999999" x14ac:dyDescent="0.3">
      <c r="A982" s="209">
        <v>11</v>
      </c>
      <c r="B982" s="170" t="s">
        <v>180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0</v>
      </c>
      <c r="AL982" s="135">
        <f>'Нарххо 2024'!AL982</f>
        <v>0</v>
      </c>
      <c r="AM982" s="169">
        <f>'Нарххо 2024'!AM982</f>
        <v>45.566666666666663</v>
      </c>
    </row>
    <row r="983" spans="1:39" ht="17.399999999999999" x14ac:dyDescent="0.3">
      <c r="A983" s="210">
        <v>12</v>
      </c>
      <c r="B983" s="170" t="s">
        <v>181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0</v>
      </c>
      <c r="AL983" s="135">
        <f>'Нарххо 2024'!AL983</f>
        <v>0</v>
      </c>
      <c r="AM983" s="169">
        <f>'Нарххо 2024'!AM983</f>
        <v>67.333333333333329</v>
      </c>
    </row>
    <row r="984" spans="1:39" ht="17.399999999999999" x14ac:dyDescent="0.3">
      <c r="A984" s="210">
        <v>13</v>
      </c>
      <c r="B984" s="170" t="s">
        <v>182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0</v>
      </c>
      <c r="AL984" s="135">
        <f>'Нарххо 2024'!AL984</f>
        <v>0</v>
      </c>
      <c r="AM984" s="169">
        <f>'Нарххо 2024'!AM984</f>
        <v>5</v>
      </c>
    </row>
    <row r="985" spans="1:39" ht="17.399999999999999" x14ac:dyDescent="0.3">
      <c r="A985" s="209">
        <v>14</v>
      </c>
      <c r="B985" s="170" t="s">
        <v>183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0</v>
      </c>
      <c r="AL985" s="135">
        <f>'Нарххо 2024'!AL985</f>
        <v>0</v>
      </c>
      <c r="AM985" s="169">
        <f>'Нарххо 2024'!AM985</f>
        <v>10</v>
      </c>
    </row>
    <row r="986" spans="1:39" ht="17.399999999999999" x14ac:dyDescent="0.3">
      <c r="A986" s="210">
        <v>15</v>
      </c>
      <c r="B986" s="170" t="s">
        <v>184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0</v>
      </c>
      <c r="AL986" s="135">
        <f>'Нарххо 2024'!AL986</f>
        <v>0</v>
      </c>
      <c r="AM986" s="169">
        <f>'Нарххо 2024'!AM986</f>
        <v>12</v>
      </c>
    </row>
    <row r="987" spans="1:39" ht="17.399999999999999" x14ac:dyDescent="0.3">
      <c r="A987" s="210">
        <v>16</v>
      </c>
      <c r="B987" s="170" t="s">
        <v>185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0</v>
      </c>
      <c r="AL987" s="135">
        <f>'Нарххо 2024'!AL987</f>
        <v>0</v>
      </c>
      <c r="AM987" s="169">
        <f>'Нарххо 2024'!AM987</f>
        <v>62</v>
      </c>
    </row>
    <row r="988" spans="1:39" ht="17.399999999999999" x14ac:dyDescent="0.3">
      <c r="A988" s="209">
        <v>17</v>
      </c>
      <c r="B988" s="170" t="s">
        <v>186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0</v>
      </c>
      <c r="AL988" s="135">
        <f>'Нарххо 2024'!AL988</f>
        <v>0</v>
      </c>
      <c r="AM988" s="169">
        <f>'Нарххо 2024'!AM988</f>
        <v>65</v>
      </c>
    </row>
    <row r="989" spans="1:39" ht="17.399999999999999" x14ac:dyDescent="0.3">
      <c r="A989" s="210">
        <v>18</v>
      </c>
      <c r="B989" s="170" t="s">
        <v>187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0</v>
      </c>
      <c r="AL989" s="135">
        <f>'Нарххо 2024'!AL989</f>
        <v>0</v>
      </c>
      <c r="AM989" s="169">
        <f>'Нарххо 2024'!AM989</f>
        <v>5.5666666666666664</v>
      </c>
    </row>
    <row r="990" spans="1:39" ht="17.399999999999999" x14ac:dyDescent="0.3">
      <c r="A990" s="210">
        <v>19</v>
      </c>
      <c r="B990" s="170" t="s">
        <v>188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0</v>
      </c>
      <c r="AL990" s="135">
        <f>'Нарххо 2024'!AL990</f>
        <v>0</v>
      </c>
      <c r="AM990" s="169">
        <f>'Нарххо 2024'!AM990</f>
        <v>5.3</v>
      </c>
    </row>
    <row r="991" spans="1:39" ht="17.399999999999999" x14ac:dyDescent="0.3">
      <c r="A991" s="209">
        <v>20</v>
      </c>
      <c r="B991" s="170" t="s">
        <v>189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0</v>
      </c>
      <c r="AL991" s="135">
        <f>'Нарххо 2024'!AL991</f>
        <v>0</v>
      </c>
      <c r="AM991" s="169">
        <f>'Нарххо 2024'!AM991</f>
        <v>4.9000000000000004</v>
      </c>
    </row>
    <row r="992" spans="1:39" ht="17.399999999999999" x14ac:dyDescent="0.3">
      <c r="A992" s="210">
        <v>21</v>
      </c>
      <c r="B992" s="170" t="s">
        <v>190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0</v>
      </c>
      <c r="AL992" s="135">
        <f>'Нарххо 2024'!AL992</f>
        <v>0</v>
      </c>
      <c r="AM992" s="169">
        <f>'Нарххо 2024'!AM992</f>
        <v>20</v>
      </c>
    </row>
    <row r="993" spans="1:39" ht="17.399999999999999" x14ac:dyDescent="0.3">
      <c r="A993" s="210">
        <v>22</v>
      </c>
      <c r="B993" s="170" t="s">
        <v>191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0</v>
      </c>
      <c r="AL993" s="135">
        <f>'Нарххо 2024'!AL993</f>
        <v>0</v>
      </c>
      <c r="AM993" s="169">
        <f>'Нарххо 2024'!AM993</f>
        <v>17</v>
      </c>
    </row>
    <row r="994" spans="1:39" ht="17.399999999999999" x14ac:dyDescent="0.3">
      <c r="A994" s="209">
        <v>23</v>
      </c>
      <c r="B994" s="170" t="s">
        <v>192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0</v>
      </c>
      <c r="AL994" s="135">
        <f>'Нарххо 2024'!AL994</f>
        <v>0</v>
      </c>
      <c r="AM994" s="169">
        <f>'Нарххо 2024'!AM994</f>
        <v>17</v>
      </c>
    </row>
    <row r="995" spans="1:39" ht="34.799999999999997" x14ac:dyDescent="0.3">
      <c r="A995" s="210">
        <v>24</v>
      </c>
      <c r="B995" s="188" t="s">
        <v>193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0</v>
      </c>
      <c r="AL995" s="135">
        <f>'Нарххо 2024'!AL995</f>
        <v>0</v>
      </c>
      <c r="AM995" s="169">
        <f>'Нарххо 2024'!AM995</f>
        <v>5</v>
      </c>
    </row>
    <row r="996" spans="1:39" ht="34.799999999999997" x14ac:dyDescent="0.3">
      <c r="A996" s="210">
        <v>25</v>
      </c>
      <c r="B996" s="188" t="s">
        <v>194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0</v>
      </c>
      <c r="AL996" s="135">
        <f>'Нарххо 2024'!AL996</f>
        <v>0</v>
      </c>
      <c r="AM996" s="169">
        <f>'Нарххо 2024'!AM996</f>
        <v>9</v>
      </c>
    </row>
    <row r="997" spans="1:39" ht="17.25" customHeight="1" x14ac:dyDescent="0.3">
      <c r="A997" s="209">
        <v>26</v>
      </c>
      <c r="B997" s="170" t="s">
        <v>195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0</v>
      </c>
      <c r="AL997" s="135">
        <f>'Нарххо 2024'!AL997</f>
        <v>0</v>
      </c>
      <c r="AM997" s="169">
        <f>'Нарххо 2024'!AM997</f>
        <v>60</v>
      </c>
    </row>
    <row r="998" spans="1:39" ht="17.25" customHeight="1" x14ac:dyDescent="0.3">
      <c r="A998" s="210">
        <v>27</v>
      </c>
      <c r="B998" s="170" t="s">
        <v>196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0</v>
      </c>
      <c r="AL998" s="135">
        <f>'Нарххо 2024'!AL998</f>
        <v>0</v>
      </c>
      <c r="AM998" s="169">
        <f>'Нарххо 2024'!AM998</f>
        <v>7</v>
      </c>
    </row>
    <row r="999" spans="1:39" ht="17.25" customHeight="1" x14ac:dyDescent="0.3">
      <c r="A999" s="210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0</v>
      </c>
      <c r="AL999" s="135">
        <f>'Нарххо 2024'!AL999</f>
        <v>0</v>
      </c>
      <c r="AM999" s="169">
        <f>'Нарххо 2024'!AM999</f>
        <v>11</v>
      </c>
    </row>
    <row r="1000" spans="1:39" ht="17.25" customHeight="1" x14ac:dyDescent="0.3">
      <c r="A1000" s="209">
        <v>29</v>
      </c>
      <c r="B1000" s="170" t="s">
        <v>197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0</v>
      </c>
      <c r="AL1000" s="135">
        <f>'Нарххо 2024'!AL1000</f>
        <v>0</v>
      </c>
      <c r="AM1000" s="169">
        <f>'Нарххо 2024'!AM1000</f>
        <v>12</v>
      </c>
    </row>
    <row r="1001" spans="1:39" ht="48" customHeight="1" x14ac:dyDescent="0.3">
      <c r="A1001" s="211"/>
      <c r="B1001" s="189" t="s">
        <v>198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</row>
    <row r="1002" spans="1:39" ht="17.25" customHeight="1" x14ac:dyDescent="0.3">
      <c r="A1002" s="211"/>
      <c r="B1002" s="190" t="s">
        <v>199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0</v>
      </c>
      <c r="AL1002" s="135">
        <f>'Нарххо 2024'!AL1002</f>
        <v>0</v>
      </c>
      <c r="AM1002" s="169">
        <f>'Нарххо 2024'!AM1002</f>
        <v>10.63</v>
      </c>
    </row>
    <row r="1003" spans="1:39" ht="17.25" customHeight="1" x14ac:dyDescent="0.35">
      <c r="A1003" s="212"/>
      <c r="B1003" s="191" t="s">
        <v>200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0</v>
      </c>
      <c r="AL1003" s="135">
        <f>'Нарххо 2024'!AL1003</f>
        <v>0</v>
      </c>
      <c r="AM1003" s="169">
        <f>'Нарххо 2024'!AM1003</f>
        <v>10.699999999999998</v>
      </c>
    </row>
    <row r="1004" spans="1:39" ht="12" customHeight="1" x14ac:dyDescent="0.35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</row>
    <row r="1005" spans="1:39" ht="12" customHeight="1" x14ac:dyDescent="0.35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</row>
    <row r="1006" spans="1:39" ht="15.75" customHeight="1" x14ac:dyDescent="0.35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</row>
    <row r="1007" spans="1:39" ht="12" customHeight="1" x14ac:dyDescent="0.3">
      <c r="A1007" s="256" t="s">
        <v>202</v>
      </c>
      <c r="B1007" s="256"/>
      <c r="C1007" s="256"/>
      <c r="D1007" s="256"/>
      <c r="E1007" s="256"/>
      <c r="F1007" s="256"/>
      <c r="G1007" s="256"/>
      <c r="H1007" s="256"/>
      <c r="I1007" s="256"/>
      <c r="J1007" s="256"/>
      <c r="K1007" s="256"/>
      <c r="L1007" s="256"/>
      <c r="M1007" s="256"/>
      <c r="N1007" s="256"/>
      <c r="O1007" s="256"/>
      <c r="P1007" s="256"/>
      <c r="Q1007" s="256"/>
      <c r="R1007" s="256"/>
      <c r="S1007" s="256"/>
      <c r="T1007" s="256"/>
      <c r="U1007" s="256"/>
      <c r="V1007" s="256"/>
      <c r="W1007" s="256"/>
      <c r="X1007" s="256"/>
      <c r="Y1007" s="256"/>
      <c r="Z1007" s="256"/>
      <c r="AA1007" s="256"/>
      <c r="AB1007" s="256"/>
      <c r="AC1007" s="256"/>
      <c r="AD1007" s="256"/>
      <c r="AE1007" s="256"/>
      <c r="AF1007" s="256"/>
      <c r="AG1007" s="256"/>
      <c r="AH1007" s="256"/>
      <c r="AI1007" s="256"/>
      <c r="AJ1007" s="256"/>
      <c r="AK1007" s="256"/>
      <c r="AL1007" s="256"/>
      <c r="AM1007" s="256"/>
    </row>
    <row r="1008" spans="1:39" ht="27.75" customHeight="1" x14ac:dyDescent="0.35">
      <c r="A1008" s="217"/>
      <c r="B1008" s="197"/>
      <c r="C1008" s="253" t="s">
        <v>220</v>
      </c>
      <c r="D1008" s="254"/>
      <c r="E1008" s="254"/>
      <c r="F1008" s="254"/>
      <c r="G1008" s="254"/>
      <c r="H1008" s="254"/>
      <c r="I1008" s="254"/>
      <c r="J1008" s="254"/>
      <c r="K1008" s="254"/>
      <c r="L1008" s="254"/>
      <c r="M1008" s="254"/>
      <c r="N1008" s="254"/>
      <c r="O1008" s="254"/>
      <c r="P1008" s="254"/>
      <c r="Q1008" s="254"/>
      <c r="R1008" s="254"/>
      <c r="S1008" s="254"/>
      <c r="T1008" s="254"/>
      <c r="U1008" s="254"/>
      <c r="V1008" s="254"/>
      <c r="W1008" s="254"/>
      <c r="X1008" s="254"/>
      <c r="Y1008" s="254"/>
      <c r="Z1008" s="254"/>
      <c r="AA1008" s="254"/>
      <c r="AB1008" s="254"/>
      <c r="AC1008" s="254"/>
      <c r="AD1008" s="254"/>
      <c r="AE1008" s="254"/>
      <c r="AF1008" s="254"/>
      <c r="AG1008" s="254"/>
      <c r="AH1008" s="254"/>
      <c r="AI1008" s="254"/>
      <c r="AJ1008" s="254"/>
      <c r="AK1008" s="254"/>
      <c r="AL1008" s="254"/>
      <c r="AM1008" s="255"/>
    </row>
    <row r="1009" spans="1:39" ht="21.75" customHeight="1" x14ac:dyDescent="0.35">
      <c r="A1009" s="218"/>
      <c r="B1009" s="198"/>
      <c r="C1009" s="247" t="s">
        <v>140</v>
      </c>
      <c r="D1009" s="248"/>
      <c r="E1009" s="248"/>
      <c r="F1009" s="250"/>
      <c r="G1009" s="245" t="s">
        <v>223</v>
      </c>
      <c r="H1009" s="243" t="s">
        <v>140</v>
      </c>
      <c r="I1009" s="244"/>
      <c r="J1009" s="244"/>
      <c r="K1009" s="249"/>
      <c r="L1009" s="245" t="s">
        <v>223</v>
      </c>
      <c r="M1009" s="243" t="s">
        <v>140</v>
      </c>
      <c r="N1009" s="244"/>
      <c r="O1009" s="244"/>
      <c r="P1009" s="249"/>
      <c r="Q1009" s="245" t="s">
        <v>223</v>
      </c>
      <c r="R1009" s="243" t="s">
        <v>140</v>
      </c>
      <c r="S1009" s="244"/>
      <c r="T1009" s="244"/>
      <c r="U1009" s="244"/>
      <c r="V1009" s="249"/>
      <c r="W1009" s="245" t="s">
        <v>223</v>
      </c>
      <c r="X1009" s="243" t="s">
        <v>140</v>
      </c>
      <c r="Y1009" s="244"/>
      <c r="Z1009" s="244"/>
      <c r="AA1009" s="244"/>
      <c r="AB1009" s="245" t="s">
        <v>223</v>
      </c>
      <c r="AC1009" s="243" t="s">
        <v>140</v>
      </c>
      <c r="AD1009" s="244"/>
      <c r="AE1009" s="244"/>
      <c r="AF1009" s="244"/>
      <c r="AG1009" s="245" t="s">
        <v>223</v>
      </c>
      <c r="AH1009" s="243" t="s">
        <v>140</v>
      </c>
      <c r="AI1009" s="244"/>
      <c r="AJ1009" s="244"/>
      <c r="AK1009" s="244"/>
      <c r="AL1009" s="244"/>
      <c r="AM1009" s="245" t="s">
        <v>223</v>
      </c>
    </row>
    <row r="1010" spans="1:39" ht="27" customHeight="1" x14ac:dyDescent="0.35">
      <c r="A1010" s="208"/>
      <c r="B1010" s="199"/>
      <c r="C1010" s="138" t="s">
        <v>136</v>
      </c>
      <c r="D1010" s="138" t="s">
        <v>137</v>
      </c>
      <c r="E1010" s="138" t="s">
        <v>138</v>
      </c>
      <c r="F1010" s="138" t="s">
        <v>139</v>
      </c>
      <c r="G1010" s="246"/>
      <c r="H1010" s="138" t="s">
        <v>142</v>
      </c>
      <c r="I1010" s="138" t="s">
        <v>143</v>
      </c>
      <c r="J1010" s="138" t="s">
        <v>144</v>
      </c>
      <c r="K1010" s="138" t="s">
        <v>145</v>
      </c>
      <c r="L1010" s="246"/>
      <c r="M1010" s="138" t="s">
        <v>146</v>
      </c>
      <c r="N1010" s="138" t="s">
        <v>147</v>
      </c>
      <c r="O1010" s="138" t="s">
        <v>148</v>
      </c>
      <c r="P1010" s="138" t="s">
        <v>149</v>
      </c>
      <c r="Q1010" s="246"/>
      <c r="R1010" s="138" t="s">
        <v>150</v>
      </c>
      <c r="S1010" s="138" t="s">
        <v>151</v>
      </c>
      <c r="T1010" s="138" t="s">
        <v>152</v>
      </c>
      <c r="U1010" s="138" t="s">
        <v>153</v>
      </c>
      <c r="V1010" s="138" t="s">
        <v>154</v>
      </c>
      <c r="W1010" s="246"/>
      <c r="X1010" s="138" t="s">
        <v>161</v>
      </c>
      <c r="Y1010" s="138" t="s">
        <v>162</v>
      </c>
      <c r="Z1010" s="225" t="str">
        <f>'Нарххо 2024'!Z1010</f>
        <v>20.05</v>
      </c>
      <c r="AA1010" s="225" t="str">
        <f>'Нарххо 2024'!AA1010</f>
        <v>27.05</v>
      </c>
      <c r="AB1010" s="246"/>
      <c r="AC1010" s="138" t="s">
        <v>285</v>
      </c>
      <c r="AD1010" s="138" t="s">
        <v>286</v>
      </c>
      <c r="AE1010" s="225" t="str">
        <f>'Нарххо 2024'!AE1010</f>
        <v>18.06</v>
      </c>
      <c r="AF1010" s="225" t="str">
        <f>'Нарххо 2024'!AF1010</f>
        <v>24.06</v>
      </c>
      <c r="AG1010" s="246"/>
      <c r="AH1010" s="138" t="s">
        <v>288</v>
      </c>
      <c r="AI1010" s="138" t="s">
        <v>289</v>
      </c>
      <c r="AJ1010" s="138" t="s">
        <v>290</v>
      </c>
      <c r="AK1010" s="138" t="s">
        <v>291</v>
      </c>
      <c r="AL1010" s="138" t="s">
        <v>292</v>
      </c>
      <c r="AM1010" s="246"/>
    </row>
    <row r="1011" spans="1:39" ht="20.25" customHeight="1" x14ac:dyDescent="0.3">
      <c r="A1011" s="251">
        <v>1</v>
      </c>
      <c r="B1011" s="191" t="s">
        <v>170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</row>
    <row r="1012" spans="1:39" ht="20.25" customHeight="1" x14ac:dyDescent="0.3">
      <c r="A1012" s="252"/>
      <c r="B1012" s="191" t="s">
        <v>171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0</v>
      </c>
      <c r="AL1012" s="135">
        <f>'Нарххо 2024'!AL1012</f>
        <v>0</v>
      </c>
      <c r="AM1012" s="169">
        <f>'Нарххо 2024'!AM1012</f>
        <v>6.333333333333333</v>
      </c>
    </row>
    <row r="1013" spans="1:39" ht="17.399999999999999" x14ac:dyDescent="0.3">
      <c r="A1013" s="209">
        <v>2</v>
      </c>
      <c r="B1013" s="170" t="s">
        <v>169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0</v>
      </c>
      <c r="AL1013" s="135">
        <f>'Нарххо 2024'!AL1013</f>
        <v>0</v>
      </c>
      <c r="AM1013" s="169">
        <f>'Нарххо 2024'!AM1013</f>
        <v>4.666666666666667</v>
      </c>
    </row>
    <row r="1014" spans="1:39" ht="17.399999999999999" x14ac:dyDescent="0.3">
      <c r="A1014" s="251">
        <v>3</v>
      </c>
      <c r="B1014" s="170" t="s">
        <v>221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</row>
    <row r="1015" spans="1:39" ht="17.399999999999999" x14ac:dyDescent="0.3">
      <c r="A1015" s="252"/>
      <c r="B1015" s="170" t="s">
        <v>172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0</v>
      </c>
      <c r="AL1015" s="135">
        <f>'Нарххо 2024'!AL1015</f>
        <v>0</v>
      </c>
      <c r="AM1015" s="169">
        <f>'Нарххо 2024'!AM1015</f>
        <v>3.8333333333333335</v>
      </c>
    </row>
    <row r="1016" spans="1:39" ht="17.399999999999999" x14ac:dyDescent="0.3">
      <c r="A1016" s="210">
        <v>4</v>
      </c>
      <c r="B1016" s="170" t="s">
        <v>173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0</v>
      </c>
      <c r="AL1016" s="135">
        <f>'Нарххо 2024'!AL1016</f>
        <v>0</v>
      </c>
      <c r="AM1016" s="169">
        <f>'Нарххо 2024'!AM1016</f>
        <v>4.833333333333333</v>
      </c>
    </row>
    <row r="1017" spans="1:39" ht="17.399999999999999" x14ac:dyDescent="0.3">
      <c r="A1017" s="209">
        <v>5</v>
      </c>
      <c r="B1017" s="170" t="s">
        <v>174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0</v>
      </c>
      <c r="AL1017" s="135">
        <f>'Нарххо 2024'!AL1017</f>
        <v>0</v>
      </c>
      <c r="AM1017" s="169">
        <f>'Нарххо 2024'!AM1017</f>
        <v>9.5</v>
      </c>
    </row>
    <row r="1018" spans="1:39" ht="17.399999999999999" x14ac:dyDescent="0.3">
      <c r="A1018" s="210">
        <v>6</v>
      </c>
      <c r="B1018" s="170" t="s">
        <v>175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0</v>
      </c>
      <c r="AL1018" s="135">
        <f>'Нарххо 2024'!AL1018</f>
        <v>0</v>
      </c>
      <c r="AM1018" s="169">
        <f>'Нарххо 2024'!AM1018</f>
        <v>7.333333333333333</v>
      </c>
    </row>
    <row r="1019" spans="1:39" ht="17.399999999999999" x14ac:dyDescent="0.3">
      <c r="A1019" s="210">
        <v>7</v>
      </c>
      <c r="B1019" s="170" t="s">
        <v>176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0</v>
      </c>
      <c r="AL1019" s="135">
        <f>'Нарххо 2024'!AL1019</f>
        <v>0</v>
      </c>
      <c r="AM1019" s="169">
        <f>'Нарххо 2024'!AM1019</f>
        <v>14</v>
      </c>
    </row>
    <row r="1020" spans="1:39" ht="17.399999999999999" x14ac:dyDescent="0.3">
      <c r="A1020" s="209">
        <v>8</v>
      </c>
      <c r="B1020" s="170" t="s">
        <v>177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0</v>
      </c>
      <c r="AL1020" s="135">
        <f>'Нарххо 2024'!AL1020</f>
        <v>0</v>
      </c>
      <c r="AM1020" s="169">
        <f>'Нарххо 2024'!AM1020</f>
        <v>21</v>
      </c>
    </row>
    <row r="1021" spans="1:39" ht="17.399999999999999" x14ac:dyDescent="0.3">
      <c r="A1021" s="210">
        <v>9</v>
      </c>
      <c r="B1021" s="170" t="s">
        <v>178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0</v>
      </c>
      <c r="AL1021" s="135">
        <f>'Нарххо 2024'!AL1021</f>
        <v>0</v>
      </c>
      <c r="AM1021" s="169">
        <f>'Нарххо 2024'!AM1021</f>
        <v>19</v>
      </c>
    </row>
    <row r="1022" spans="1:39" ht="17.399999999999999" x14ac:dyDescent="0.3">
      <c r="A1022" s="210">
        <v>10</v>
      </c>
      <c r="B1022" s="170" t="s">
        <v>179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0</v>
      </c>
      <c r="AL1022" s="135">
        <f>'Нарххо 2024'!AL1022</f>
        <v>0</v>
      </c>
      <c r="AM1022" s="169">
        <f>'Нарххо 2024'!AM1022</f>
        <v>18</v>
      </c>
    </row>
    <row r="1023" spans="1:39" ht="17.399999999999999" x14ac:dyDescent="0.3">
      <c r="A1023" s="209">
        <v>11</v>
      </c>
      <c r="B1023" s="170" t="s">
        <v>180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0</v>
      </c>
      <c r="AL1023" s="135">
        <f>'Нарххо 2024'!AL1023</f>
        <v>0</v>
      </c>
      <c r="AM1023" s="169">
        <f>'Нарххо 2024'!AM1023</f>
        <v>64.333333333333329</v>
      </c>
    </row>
    <row r="1024" spans="1:39" ht="17.399999999999999" x14ac:dyDescent="0.3">
      <c r="A1024" s="210">
        <v>12</v>
      </c>
      <c r="B1024" s="170" t="s">
        <v>181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0</v>
      </c>
      <c r="AL1024" s="135">
        <f>'Нарххо 2024'!AL1024</f>
        <v>0</v>
      </c>
      <c r="AM1024" s="169">
        <f>'Нарххо 2024'!AM1024</f>
        <v>65</v>
      </c>
    </row>
    <row r="1025" spans="1:39" ht="17.399999999999999" x14ac:dyDescent="0.3">
      <c r="A1025" s="210">
        <v>13</v>
      </c>
      <c r="B1025" s="170" t="s">
        <v>182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0</v>
      </c>
      <c r="AL1025" s="135">
        <f>'Нарххо 2024'!AL1025</f>
        <v>0</v>
      </c>
      <c r="AM1025" s="169">
        <f>'Нарххо 2024'!AM1025</f>
        <v>8.6666666666666661</v>
      </c>
    </row>
    <row r="1026" spans="1:39" ht="17.399999999999999" x14ac:dyDescent="0.3">
      <c r="A1026" s="209">
        <v>14</v>
      </c>
      <c r="B1026" s="170" t="s">
        <v>183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0</v>
      </c>
      <c r="AL1026" s="135">
        <f>'Нарххо 2024'!AL1026</f>
        <v>0</v>
      </c>
      <c r="AM1026" s="169">
        <f>'Нарххо 2024'!AM1026</f>
        <v>11</v>
      </c>
    </row>
    <row r="1027" spans="1:39" ht="17.399999999999999" x14ac:dyDescent="0.3">
      <c r="A1027" s="210">
        <v>15</v>
      </c>
      <c r="B1027" s="170" t="s">
        <v>184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0</v>
      </c>
      <c r="AL1027" s="135">
        <f>'Нарххо 2024'!AL1027</f>
        <v>0</v>
      </c>
      <c r="AM1027" s="169">
        <f>'Нарххо 2024'!AM1027</f>
        <v>12</v>
      </c>
    </row>
    <row r="1028" spans="1:39" ht="17.399999999999999" x14ac:dyDescent="0.3">
      <c r="A1028" s="210">
        <v>16</v>
      </c>
      <c r="B1028" s="170" t="s">
        <v>185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0</v>
      </c>
      <c r="AL1028" s="135">
        <f>'Нарххо 2024'!AL1028</f>
        <v>0</v>
      </c>
      <c r="AM1028" s="169">
        <f>'Нарххо 2024'!AM1028</f>
        <v>45</v>
      </c>
    </row>
    <row r="1029" spans="1:39" ht="17.399999999999999" x14ac:dyDescent="0.3">
      <c r="A1029" s="209">
        <v>17</v>
      </c>
      <c r="B1029" s="170" t="s">
        <v>186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0</v>
      </c>
      <c r="AL1029" s="135">
        <f>'Нарххо 2024'!AL1029</f>
        <v>0</v>
      </c>
      <c r="AM1029" s="169">
        <f>'Нарххо 2024'!AM1029</f>
        <v>55</v>
      </c>
    </row>
    <row r="1030" spans="1:39" ht="17.399999999999999" x14ac:dyDescent="0.3">
      <c r="A1030" s="210">
        <v>18</v>
      </c>
      <c r="B1030" s="170" t="s">
        <v>187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0</v>
      </c>
      <c r="AL1030" s="135">
        <f>'Нарххо 2024'!AL1030</f>
        <v>0</v>
      </c>
      <c r="AM1030" s="169">
        <f>'Нарххо 2024'!AM1030</f>
        <v>6.0666666666666664</v>
      </c>
    </row>
    <row r="1031" spans="1:39" ht="17.399999999999999" x14ac:dyDescent="0.3">
      <c r="A1031" s="210">
        <v>19</v>
      </c>
      <c r="B1031" s="170" t="s">
        <v>188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0</v>
      </c>
      <c r="AL1031" s="135">
        <f>'Нарххо 2024'!AL1031</f>
        <v>0</v>
      </c>
      <c r="AM1031" s="169">
        <f>'Нарххо 2024'!AM1031</f>
        <v>5.5</v>
      </c>
    </row>
    <row r="1032" spans="1:39" ht="17.399999999999999" x14ac:dyDescent="0.3">
      <c r="A1032" s="209">
        <v>20</v>
      </c>
      <c r="B1032" s="170" t="s">
        <v>189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0</v>
      </c>
      <c r="AL1032" s="135">
        <f>'Нарххо 2024'!AL1032</f>
        <v>0</v>
      </c>
      <c r="AM1032" s="169">
        <f>'Нарххо 2024'!AM1032</f>
        <v>5</v>
      </c>
    </row>
    <row r="1033" spans="1:39" ht="17.399999999999999" x14ac:dyDescent="0.3">
      <c r="A1033" s="210">
        <v>21</v>
      </c>
      <c r="B1033" s="170" t="s">
        <v>190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0</v>
      </c>
      <c r="AL1033" s="135">
        <f>'Нарххо 2024'!AL1033</f>
        <v>0</v>
      </c>
      <c r="AM1033" s="169">
        <f>'Нарххо 2024'!AM1033</f>
        <v>20</v>
      </c>
    </row>
    <row r="1034" spans="1:39" ht="17.399999999999999" x14ac:dyDescent="0.3">
      <c r="A1034" s="210">
        <v>22</v>
      </c>
      <c r="B1034" s="170" t="s">
        <v>191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0</v>
      </c>
      <c r="AL1034" s="135">
        <f>'Нарххо 2024'!AL1034</f>
        <v>0</v>
      </c>
      <c r="AM1034" s="169">
        <f>'Нарххо 2024'!AM1034</f>
        <v>18</v>
      </c>
    </row>
    <row r="1035" spans="1:39" ht="17.399999999999999" x14ac:dyDescent="0.3">
      <c r="A1035" s="209">
        <v>23</v>
      </c>
      <c r="B1035" s="170" t="s">
        <v>192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0</v>
      </c>
      <c r="AL1035" s="135">
        <f>'Нарххо 2024'!AL1035</f>
        <v>0</v>
      </c>
      <c r="AM1035" s="169">
        <f>'Нарххо 2024'!AM1035</f>
        <v>16</v>
      </c>
    </row>
    <row r="1036" spans="1:39" ht="34.799999999999997" x14ac:dyDescent="0.3">
      <c r="A1036" s="210">
        <v>24</v>
      </c>
      <c r="B1036" s="188" t="s">
        <v>193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0</v>
      </c>
      <c r="AL1036" s="135">
        <f>'Нарххо 2024'!AL1036</f>
        <v>0</v>
      </c>
      <c r="AM1036" s="169">
        <f>'Нарххо 2024'!AM1036</f>
        <v>8</v>
      </c>
    </row>
    <row r="1037" spans="1:39" ht="34.799999999999997" x14ac:dyDescent="0.3">
      <c r="A1037" s="210">
        <v>25</v>
      </c>
      <c r="B1037" s="188" t="s">
        <v>194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0</v>
      </c>
      <c r="AL1037" s="135">
        <f>'Нарххо 2024'!AL1037</f>
        <v>0</v>
      </c>
      <c r="AM1037" s="169">
        <f>'Нарххо 2024'!AM1037</f>
        <v>8</v>
      </c>
    </row>
    <row r="1038" spans="1:39" ht="17.399999999999999" x14ac:dyDescent="0.3">
      <c r="A1038" s="209">
        <v>26</v>
      </c>
      <c r="B1038" s="170" t="s">
        <v>195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0</v>
      </c>
      <c r="AL1038" s="135">
        <f>'Нарххо 2024'!AL1038</f>
        <v>0</v>
      </c>
      <c r="AM1038" s="169">
        <f>'Нарххо 2024'!AM1038</f>
        <v>35</v>
      </c>
    </row>
    <row r="1039" spans="1:39" ht="17.399999999999999" x14ac:dyDescent="0.3">
      <c r="A1039" s="210">
        <v>27</v>
      </c>
      <c r="B1039" s="170" t="s">
        <v>196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0</v>
      </c>
      <c r="AL1039" s="135">
        <f>'Нарххо 2024'!AL1039</f>
        <v>0</v>
      </c>
      <c r="AM1039" s="169">
        <f>'Нарххо 2024'!AM1039</f>
        <v>6.8666666666666671</v>
      </c>
    </row>
    <row r="1040" spans="1:39" ht="17.399999999999999" x14ac:dyDescent="0.3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0</v>
      </c>
      <c r="AL1040" s="135">
        <f>'Нарххо 2024'!AL1040</f>
        <v>0</v>
      </c>
      <c r="AM1040" s="169">
        <f>'Нарххо 2024'!AM1040</f>
        <v>10.699999999999998</v>
      </c>
    </row>
    <row r="1041" spans="1:39" ht="17.399999999999999" x14ac:dyDescent="0.3">
      <c r="A1041" s="209">
        <v>29</v>
      </c>
      <c r="B1041" s="170" t="s">
        <v>197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0</v>
      </c>
      <c r="AL1041" s="135">
        <f>'Нарххо 2024'!AL1041</f>
        <v>0</v>
      </c>
      <c r="AM1041" s="169">
        <f>'Нарххо 2024'!AM1041</f>
        <v>12.199999999999998</v>
      </c>
    </row>
    <row r="1042" spans="1:39" ht="34.799999999999997" x14ac:dyDescent="0.3">
      <c r="A1042" s="211"/>
      <c r="B1042" s="189" t="s">
        <v>198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</row>
    <row r="1043" spans="1:39" ht="17.399999999999999" x14ac:dyDescent="0.3">
      <c r="A1043" s="211"/>
      <c r="B1043" s="190" t="s">
        <v>199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0</v>
      </c>
      <c r="AL1043" s="135">
        <f>'Нарххо 2024'!AL1043</f>
        <v>0</v>
      </c>
      <c r="AM1043" s="169">
        <f>'Нарххо 2024'!AM1043</f>
        <v>10.63</v>
      </c>
    </row>
    <row r="1044" spans="1:39" x14ac:dyDescent="0.35">
      <c r="A1044" s="212"/>
      <c r="B1044" s="191" t="s">
        <v>200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0</v>
      </c>
      <c r="AL1044" s="135">
        <f>'Нарххо 2024'!AL1044</f>
        <v>0</v>
      </c>
      <c r="AM1044" s="169">
        <f>'Нарххо 2024'!AM1044</f>
        <v>10.699999999999998</v>
      </c>
    </row>
    <row r="1045" spans="1:39" ht="27.6" x14ac:dyDescent="0.45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</row>
    <row r="1046" spans="1:39" ht="20.399999999999999" x14ac:dyDescent="0.35">
      <c r="A1046" s="216"/>
      <c r="B1046" s="257"/>
      <c r="C1046" s="257"/>
      <c r="D1046" s="257"/>
      <c r="E1046" s="257"/>
      <c r="F1046" s="257"/>
      <c r="G1046" s="257"/>
      <c r="H1046" s="257"/>
      <c r="I1046" s="257"/>
      <c r="J1046" s="257"/>
      <c r="K1046" s="257"/>
      <c r="L1046" s="257"/>
      <c r="M1046" s="257"/>
      <c r="N1046" s="257"/>
      <c r="O1046" s="257"/>
      <c r="P1046" s="257"/>
      <c r="Q1046" s="257"/>
      <c r="R1046" s="257"/>
      <c r="S1046" s="257"/>
      <c r="T1046" s="257"/>
      <c r="U1046" s="257"/>
      <c r="V1046" s="257"/>
      <c r="W1046" s="257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</row>
    <row r="1047" spans="1:39" ht="20.399999999999999" x14ac:dyDescent="0.35">
      <c r="B1047" s="257"/>
      <c r="C1047" s="257"/>
      <c r="D1047" s="257"/>
      <c r="E1047" s="257"/>
      <c r="F1047" s="257"/>
      <c r="G1047" s="257"/>
      <c r="H1047" s="257"/>
      <c r="I1047" s="257"/>
      <c r="J1047" s="257"/>
      <c r="K1047" s="257"/>
      <c r="L1047" s="257"/>
      <c r="M1047" s="257"/>
      <c r="N1047" s="257"/>
      <c r="O1047" s="257"/>
      <c r="P1047" s="257"/>
      <c r="Q1047" s="257"/>
      <c r="R1047" s="257"/>
      <c r="S1047" s="257"/>
      <c r="T1047" s="257"/>
      <c r="U1047" s="257"/>
      <c r="V1047" s="257"/>
      <c r="W1047" s="257"/>
      <c r="X1047" s="257"/>
      <c r="Y1047" s="257"/>
      <c r="Z1047" s="257"/>
      <c r="AA1047" s="257"/>
      <c r="AB1047" s="236"/>
      <c r="AC1047" s="1"/>
      <c r="AD1047" s="1"/>
      <c r="AE1047" s="1"/>
      <c r="AF1047" s="1"/>
      <c r="AG1047" s="236"/>
      <c r="AK1047" s="1"/>
      <c r="AL1047" s="1"/>
      <c r="AM1047" s="1"/>
    </row>
    <row r="1048" spans="1:39" ht="20.399999999999999" x14ac:dyDescent="0.35">
      <c r="A1048" s="216"/>
      <c r="B1048" s="257"/>
      <c r="C1048" s="257"/>
      <c r="D1048" s="257"/>
      <c r="E1048" s="257"/>
      <c r="F1048" s="257"/>
      <c r="G1048" s="257"/>
      <c r="H1048" s="257"/>
      <c r="I1048" s="257"/>
      <c r="J1048" s="257"/>
      <c r="K1048" s="257"/>
      <c r="L1048" s="257"/>
      <c r="M1048" s="257"/>
      <c r="N1048" s="257"/>
      <c r="O1048" s="257"/>
      <c r="P1048" s="257"/>
      <c r="Q1048" s="257"/>
      <c r="R1048" s="257"/>
      <c r="S1048" s="257"/>
      <c r="T1048" s="257"/>
      <c r="U1048" s="257"/>
      <c r="V1048" s="257"/>
      <c r="W1048" s="257"/>
      <c r="X1048" s="257"/>
      <c r="Y1048" s="257"/>
      <c r="Z1048" s="257"/>
      <c r="AA1048" s="257"/>
      <c r="AB1048" s="236"/>
      <c r="AC1048" s="1"/>
      <c r="AD1048" s="1"/>
      <c r="AE1048" s="1"/>
      <c r="AF1048" s="1"/>
      <c r="AG1048" s="236"/>
      <c r="AK1048" s="1"/>
      <c r="AL1048" s="1"/>
      <c r="AM1048" s="1"/>
    </row>
    <row r="1049" spans="1:39" ht="20.399999999999999" x14ac:dyDescent="0.35">
      <c r="B1049" s="257"/>
      <c r="C1049" s="257"/>
      <c r="D1049" s="257"/>
      <c r="E1049" s="257"/>
      <c r="F1049" s="257"/>
      <c r="G1049" s="257"/>
      <c r="H1049" s="257"/>
      <c r="I1049" s="257"/>
      <c r="J1049" s="257"/>
      <c r="K1049" s="257"/>
      <c r="L1049" s="257"/>
      <c r="M1049" s="257"/>
      <c r="N1049" s="257"/>
      <c r="O1049" s="257"/>
      <c r="P1049" s="257"/>
      <c r="Q1049" s="257"/>
      <c r="R1049" s="257"/>
      <c r="S1049" s="257"/>
      <c r="T1049" s="257"/>
      <c r="U1049" s="257"/>
      <c r="V1049" s="257"/>
      <c r="W1049" s="257"/>
      <c r="X1049" s="257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</row>
    <row r="1050" spans="1:39" ht="24.6" x14ac:dyDescent="0.4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</row>
    <row r="1051" spans="1:39" ht="25.8" x14ac:dyDescent="0.5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</row>
    <row r="1052" spans="1:39" ht="24.6" x14ac:dyDescent="0.4">
      <c r="B1052" s="257"/>
      <c r="C1052" s="257"/>
      <c r="D1052" s="257"/>
      <c r="E1052" s="257"/>
      <c r="F1052" s="257"/>
      <c r="G1052" s="257"/>
      <c r="H1052" s="257"/>
      <c r="I1052" s="257"/>
      <c r="J1052" s="257"/>
      <c r="K1052" s="257"/>
      <c r="L1052" s="257"/>
      <c r="M1052" s="257"/>
      <c r="N1052" s="257"/>
      <c r="O1052" s="257"/>
      <c r="P1052" s="257"/>
      <c r="Q1052" s="257"/>
      <c r="R1052" s="257"/>
      <c r="S1052" s="257"/>
      <c r="T1052" s="257"/>
      <c r="U1052" s="257"/>
      <c r="V1052" s="257"/>
      <c r="W1052" s="257"/>
      <c r="X1052" s="257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</row>
    <row r="1053" spans="1:39" ht="25.8" x14ac:dyDescent="0.5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</row>
    <row r="1054" spans="1:39" ht="25.8" x14ac:dyDescent="0.5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</row>
    <row r="1055" spans="1:39" ht="25.8" x14ac:dyDescent="0.5">
      <c r="B1055" s="258"/>
      <c r="C1055" s="258"/>
      <c r="D1055" s="258"/>
      <c r="E1055" s="258"/>
      <c r="F1055" s="258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</row>
    <row r="1056" spans="1:39" ht="25.8" x14ac:dyDescent="0.5">
      <c r="X1056" s="166"/>
      <c r="Y1056" s="166"/>
      <c r="AC1056" s="166"/>
      <c r="AD1056" s="166"/>
      <c r="AK1056" s="1"/>
      <c r="AL1056" s="1"/>
      <c r="AM1056" s="1"/>
    </row>
    <row r="1057" spans="1:33" s="1" customFormat="1" ht="25.8" x14ac:dyDescent="0.5">
      <c r="A1057" s="215"/>
      <c r="B1057" s="143"/>
      <c r="C1057" s="143"/>
      <c r="D1057" s="143"/>
      <c r="E1057" s="143"/>
      <c r="F1057" s="143"/>
      <c r="G1057" s="226"/>
      <c r="H1057" s="143"/>
      <c r="I1057" s="143"/>
      <c r="J1057" s="143"/>
      <c r="K1057" s="143"/>
      <c r="L1057" s="226"/>
      <c r="M1057" s="143"/>
      <c r="N1057" s="143"/>
      <c r="O1057" s="143"/>
      <c r="P1057" s="143"/>
      <c r="Q1057" s="226"/>
      <c r="R1057" s="143"/>
      <c r="S1057" s="143"/>
      <c r="T1057" s="143"/>
      <c r="U1057" s="143"/>
      <c r="V1057" s="143"/>
      <c r="W1057" s="226"/>
      <c r="X1057" s="166"/>
      <c r="Y1057" s="166"/>
      <c r="Z1057" s="143"/>
      <c r="AA1057" s="143"/>
      <c r="AB1057" s="226"/>
      <c r="AC1057" s="166"/>
      <c r="AD1057" s="166"/>
      <c r="AE1057" s="143"/>
      <c r="AF1057" s="143"/>
      <c r="AG1057" s="226"/>
    </row>
    <row r="1058" spans="1:33" s="1" customFormat="1" ht="25.8" x14ac:dyDescent="0.5">
      <c r="A1058" s="215"/>
      <c r="B1058" s="143"/>
      <c r="C1058" s="143"/>
      <c r="D1058" s="143"/>
      <c r="E1058" s="143"/>
      <c r="F1058" s="143"/>
      <c r="G1058" s="226"/>
      <c r="H1058" s="143"/>
      <c r="I1058" s="143"/>
      <c r="J1058" s="143"/>
      <c r="K1058" s="143"/>
      <c r="L1058" s="226"/>
      <c r="M1058" s="143"/>
      <c r="N1058" s="143"/>
      <c r="O1058" s="143"/>
      <c r="P1058" s="143"/>
      <c r="Q1058" s="226"/>
      <c r="R1058" s="143"/>
      <c r="S1058" s="143"/>
      <c r="T1058" s="143"/>
      <c r="U1058" s="143"/>
      <c r="V1058" s="143"/>
      <c r="W1058" s="226"/>
      <c r="X1058" s="166"/>
      <c r="Y1058" s="166"/>
      <c r="Z1058" s="143"/>
      <c r="AA1058" s="143"/>
      <c r="AB1058" s="226"/>
      <c r="AC1058" s="166"/>
      <c r="AD1058" s="166"/>
      <c r="AE1058" s="143"/>
      <c r="AF1058" s="143"/>
      <c r="AG1058" s="226"/>
    </row>
  </sheetData>
  <mergeCells count="456">
    <mergeCell ref="AH843:AL843"/>
    <mergeCell ref="AM843:AM844"/>
    <mergeCell ref="AH885:AL885"/>
    <mergeCell ref="AM885:AM886"/>
    <mergeCell ref="AH926:AL926"/>
    <mergeCell ref="AM926:AM927"/>
    <mergeCell ref="AH968:AL968"/>
    <mergeCell ref="AM968:AM969"/>
    <mergeCell ref="AH1009:AL1009"/>
    <mergeCell ref="AM1009:AM1010"/>
    <mergeCell ref="C884:AM884"/>
    <mergeCell ref="C925:AM925"/>
    <mergeCell ref="C967:AM967"/>
    <mergeCell ref="C1008:AM1008"/>
    <mergeCell ref="A883:AM883"/>
    <mergeCell ref="A924:AM924"/>
    <mergeCell ref="A966:AM966"/>
    <mergeCell ref="A1007:AM1007"/>
    <mergeCell ref="A845:A846"/>
    <mergeCell ref="A887:A888"/>
    <mergeCell ref="A970:A971"/>
    <mergeCell ref="A973:A974"/>
    <mergeCell ref="M926:P926"/>
    <mergeCell ref="Q926:Q927"/>
    <mergeCell ref="AM636:AM637"/>
    <mergeCell ref="AH678:AL678"/>
    <mergeCell ref="AM678:AM679"/>
    <mergeCell ref="AH719:AL719"/>
    <mergeCell ref="AM719:AM720"/>
    <mergeCell ref="AH760:AL760"/>
    <mergeCell ref="AM760:AM761"/>
    <mergeCell ref="AH801:AL801"/>
    <mergeCell ref="AM801:AM802"/>
    <mergeCell ref="C677:AM677"/>
    <mergeCell ref="C718:AM718"/>
    <mergeCell ref="C759:AM759"/>
    <mergeCell ref="C800:AM800"/>
    <mergeCell ref="A676:AM676"/>
    <mergeCell ref="A717:AM717"/>
    <mergeCell ref="A758:AM758"/>
    <mergeCell ref="A799:AM799"/>
    <mergeCell ref="R760:V760"/>
    <mergeCell ref="W760:W761"/>
    <mergeCell ref="X760:AA760"/>
    <mergeCell ref="AB760:AB761"/>
    <mergeCell ref="A762:A763"/>
    <mergeCell ref="A765:A766"/>
    <mergeCell ref="AB719:AB720"/>
    <mergeCell ref="AM429:AM430"/>
    <mergeCell ref="AH471:AL471"/>
    <mergeCell ref="AM471:AM472"/>
    <mergeCell ref="AH512:AL512"/>
    <mergeCell ref="AM512:AM513"/>
    <mergeCell ref="AH553:AL553"/>
    <mergeCell ref="AM553:AM554"/>
    <mergeCell ref="AH595:AL595"/>
    <mergeCell ref="AM595:AM596"/>
    <mergeCell ref="C470:AM470"/>
    <mergeCell ref="C511:AM511"/>
    <mergeCell ref="C552:AM552"/>
    <mergeCell ref="C594:AM594"/>
    <mergeCell ref="A469:AM469"/>
    <mergeCell ref="A510:AM510"/>
    <mergeCell ref="A551:AM551"/>
    <mergeCell ref="A593:AM593"/>
    <mergeCell ref="AB553:AB554"/>
    <mergeCell ref="A555:A556"/>
    <mergeCell ref="A558:A559"/>
    <mergeCell ref="A517:A518"/>
    <mergeCell ref="C512:F512"/>
    <mergeCell ref="G512:G513"/>
    <mergeCell ref="H512:K512"/>
    <mergeCell ref="AH262:AL262"/>
    <mergeCell ref="AM262:AM263"/>
    <mergeCell ref="AH304:AL304"/>
    <mergeCell ref="AM304:AM305"/>
    <mergeCell ref="AH345:AL345"/>
    <mergeCell ref="AM345:AM346"/>
    <mergeCell ref="AH387:AL387"/>
    <mergeCell ref="AM387:AM388"/>
    <mergeCell ref="C261:AM261"/>
    <mergeCell ref="C303:AM303"/>
    <mergeCell ref="C344:AM344"/>
    <mergeCell ref="C386:AM386"/>
    <mergeCell ref="A302:AM302"/>
    <mergeCell ref="A343:AM343"/>
    <mergeCell ref="A385:AM385"/>
    <mergeCell ref="AB387:AB388"/>
    <mergeCell ref="X345:AA345"/>
    <mergeCell ref="AB345:AB346"/>
    <mergeCell ref="A347:A348"/>
    <mergeCell ref="R304:V304"/>
    <mergeCell ref="W304:W305"/>
    <mergeCell ref="X304:AA304"/>
    <mergeCell ref="C387:F387"/>
    <mergeCell ref="G387:G388"/>
    <mergeCell ref="A680:A681"/>
    <mergeCell ref="A683:A684"/>
    <mergeCell ref="AB636:AB637"/>
    <mergeCell ref="A638:A639"/>
    <mergeCell ref="A641:A642"/>
    <mergeCell ref="C678:F678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C54:AM54"/>
    <mergeCell ref="C96:AM96"/>
    <mergeCell ref="C137:AM137"/>
    <mergeCell ref="C179:AM179"/>
    <mergeCell ref="A53:AM53"/>
    <mergeCell ref="A95:AM95"/>
    <mergeCell ref="A136:AM136"/>
    <mergeCell ref="A178:AM178"/>
    <mergeCell ref="X138:AA138"/>
    <mergeCell ref="AH11:AL11"/>
    <mergeCell ref="AH221:AL221"/>
    <mergeCell ref="AH429:AL429"/>
    <mergeCell ref="AH636:AL636"/>
    <mergeCell ref="C220:AM220"/>
    <mergeCell ref="C428:AM428"/>
    <mergeCell ref="C635:AM635"/>
    <mergeCell ref="A219:AM219"/>
    <mergeCell ref="A427:AM427"/>
    <mergeCell ref="A634:AM634"/>
    <mergeCell ref="A473:A474"/>
    <mergeCell ref="A476:A477"/>
    <mergeCell ref="A306:A307"/>
    <mergeCell ref="A309:A310"/>
    <mergeCell ref="A350:A351"/>
    <mergeCell ref="A392:A393"/>
    <mergeCell ref="A434:A435"/>
    <mergeCell ref="AB138:AB139"/>
    <mergeCell ref="A143:A144"/>
    <mergeCell ref="R97:V97"/>
    <mergeCell ref="W97:W98"/>
    <mergeCell ref="X97:AA97"/>
    <mergeCell ref="AB97:AB98"/>
    <mergeCell ref="AM221:AM222"/>
    <mergeCell ref="C10:AM10"/>
    <mergeCell ref="C842:AM842"/>
    <mergeCell ref="A9:AM9"/>
    <mergeCell ref="A841:AM841"/>
    <mergeCell ref="B1052:X105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X1009:AA1009"/>
    <mergeCell ref="R926:V926"/>
    <mergeCell ref="W926:W927"/>
    <mergeCell ref="X926:AA926"/>
    <mergeCell ref="A928:A929"/>
    <mergeCell ref="A931:A932"/>
    <mergeCell ref="C926:F926"/>
    <mergeCell ref="G926:G927"/>
    <mergeCell ref="H926:K926"/>
    <mergeCell ref="L926:L927"/>
    <mergeCell ref="B1047:AA1047"/>
    <mergeCell ref="B1048:AA1048"/>
    <mergeCell ref="B1049:X1049"/>
    <mergeCell ref="AB968:AB969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C968:F968"/>
    <mergeCell ref="G968:G969"/>
    <mergeCell ref="H968:K968"/>
    <mergeCell ref="L968:L969"/>
    <mergeCell ref="M968:P968"/>
    <mergeCell ref="Q968:Q969"/>
    <mergeCell ref="R968:V968"/>
    <mergeCell ref="W968:W969"/>
    <mergeCell ref="X968:AA968"/>
    <mergeCell ref="A890:A891"/>
    <mergeCell ref="C885:F885"/>
    <mergeCell ref="G885:G886"/>
    <mergeCell ref="H885:K885"/>
    <mergeCell ref="L885:L886"/>
    <mergeCell ref="M885:P885"/>
    <mergeCell ref="Q885:Q886"/>
    <mergeCell ref="AB1009:AB1010"/>
    <mergeCell ref="B1046:W1046"/>
    <mergeCell ref="AB926:AB927"/>
    <mergeCell ref="R885:V885"/>
    <mergeCell ref="W885:W886"/>
    <mergeCell ref="X885:AA885"/>
    <mergeCell ref="AB885:AB886"/>
    <mergeCell ref="A1011:A1012"/>
    <mergeCell ref="A1014:A1015"/>
    <mergeCell ref="A848:A849"/>
    <mergeCell ref="AB801:AB802"/>
    <mergeCell ref="A803:A804"/>
    <mergeCell ref="A806:A807"/>
    <mergeCell ref="C843:F843"/>
    <mergeCell ref="G843:G844"/>
    <mergeCell ref="H843:K843"/>
    <mergeCell ref="L843:L844"/>
    <mergeCell ref="M843:P843"/>
    <mergeCell ref="Q843:Q844"/>
    <mergeCell ref="C801:F801"/>
    <mergeCell ref="G801:G802"/>
    <mergeCell ref="H801:K801"/>
    <mergeCell ref="L801:L802"/>
    <mergeCell ref="M801:P801"/>
    <mergeCell ref="Q801:Q802"/>
    <mergeCell ref="R801:V801"/>
    <mergeCell ref="W801:W802"/>
    <mergeCell ref="X801:AA801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M719:P719"/>
    <mergeCell ref="Q719:Q720"/>
    <mergeCell ref="A721:A722"/>
    <mergeCell ref="A597:A598"/>
    <mergeCell ref="A600:A601"/>
    <mergeCell ref="C595:F595"/>
    <mergeCell ref="G595:G596"/>
    <mergeCell ref="H595:K595"/>
    <mergeCell ref="L595:L596"/>
    <mergeCell ref="M595:P595"/>
    <mergeCell ref="Q595:Q596"/>
    <mergeCell ref="G678:G679"/>
    <mergeCell ref="H678:K678"/>
    <mergeCell ref="L678:L679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C553:F553"/>
    <mergeCell ref="G553:G554"/>
    <mergeCell ref="H553:K553"/>
    <mergeCell ref="L553:L554"/>
    <mergeCell ref="M553:P553"/>
    <mergeCell ref="Q553:Q554"/>
    <mergeCell ref="R636:V636"/>
    <mergeCell ref="W636:W637"/>
    <mergeCell ref="X636:AA636"/>
    <mergeCell ref="R595:V595"/>
    <mergeCell ref="W595:W596"/>
    <mergeCell ref="X595:AA595"/>
    <mergeCell ref="A514:A515"/>
    <mergeCell ref="A431:A432"/>
    <mergeCell ref="C471:F471"/>
    <mergeCell ref="G471:G472"/>
    <mergeCell ref="H471:K471"/>
    <mergeCell ref="L471:L472"/>
    <mergeCell ref="M471:P471"/>
    <mergeCell ref="Q471:Q472"/>
    <mergeCell ref="R471:V471"/>
    <mergeCell ref="L512:L513"/>
    <mergeCell ref="M512:P512"/>
    <mergeCell ref="Q512:Q513"/>
    <mergeCell ref="A389:A390"/>
    <mergeCell ref="C429:F429"/>
    <mergeCell ref="G429:G430"/>
    <mergeCell ref="H429:K429"/>
    <mergeCell ref="L429:L430"/>
    <mergeCell ref="M429:P429"/>
    <mergeCell ref="Q429:Q430"/>
    <mergeCell ref="R429:V429"/>
    <mergeCell ref="W429:W430"/>
    <mergeCell ref="H387:K387"/>
    <mergeCell ref="L387:L388"/>
    <mergeCell ref="M387:P387"/>
    <mergeCell ref="Q387:Q388"/>
    <mergeCell ref="R387:V387"/>
    <mergeCell ref="W387:W388"/>
    <mergeCell ref="X387:AA387"/>
    <mergeCell ref="A264:A265"/>
    <mergeCell ref="A267:A268"/>
    <mergeCell ref="Q345:Q346"/>
    <mergeCell ref="C345:F345"/>
    <mergeCell ref="G345:G346"/>
    <mergeCell ref="H345:K345"/>
    <mergeCell ref="L345:L346"/>
    <mergeCell ref="M345:P345"/>
    <mergeCell ref="C304:F304"/>
    <mergeCell ref="G304:G305"/>
    <mergeCell ref="H304:K304"/>
    <mergeCell ref="L304:L305"/>
    <mergeCell ref="M304:P304"/>
    <mergeCell ref="Q304:Q305"/>
    <mergeCell ref="AB180:AB181"/>
    <mergeCell ref="A182:A183"/>
    <mergeCell ref="A185:A186"/>
    <mergeCell ref="C221:F221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R180:V180"/>
    <mergeCell ref="W180:W181"/>
    <mergeCell ref="X180:AA180"/>
    <mergeCell ref="R221:V221"/>
    <mergeCell ref="W221:W222"/>
    <mergeCell ref="X221:AA221"/>
    <mergeCell ref="AB221:AB222"/>
    <mergeCell ref="R138:V138"/>
    <mergeCell ref="W138:W139"/>
    <mergeCell ref="C55:F55"/>
    <mergeCell ref="G55:G56"/>
    <mergeCell ref="H55:K55"/>
    <mergeCell ref="L55:L56"/>
    <mergeCell ref="M55:P55"/>
    <mergeCell ref="Q55:Q56"/>
    <mergeCell ref="R55:V55"/>
    <mergeCell ref="W55:W56"/>
    <mergeCell ref="C138:F138"/>
    <mergeCell ref="G138:G139"/>
    <mergeCell ref="H138:K138"/>
    <mergeCell ref="L138:L139"/>
    <mergeCell ref="M138:P138"/>
    <mergeCell ref="C97:F97"/>
    <mergeCell ref="G97:G98"/>
    <mergeCell ref="H97:K97"/>
    <mergeCell ref="L97:L98"/>
    <mergeCell ref="M97:P97"/>
    <mergeCell ref="AC180:AF180"/>
    <mergeCell ref="AG180:AG181"/>
    <mergeCell ref="C11:F11"/>
    <mergeCell ref="G11:G12"/>
    <mergeCell ref="H11:K11"/>
    <mergeCell ref="L11:L12"/>
    <mergeCell ref="M11:P11"/>
    <mergeCell ref="Q11:Q12"/>
    <mergeCell ref="R11:V11"/>
    <mergeCell ref="W11:W12"/>
    <mergeCell ref="X11:AA11"/>
    <mergeCell ref="AB11:AB12"/>
    <mergeCell ref="X55:AA55"/>
    <mergeCell ref="AB55:AB56"/>
    <mergeCell ref="AC11:AF11"/>
    <mergeCell ref="AG11:AG12"/>
    <mergeCell ref="AC55:AF55"/>
    <mergeCell ref="AG55:AG56"/>
    <mergeCell ref="AC97:AF97"/>
    <mergeCell ref="AG97:AG98"/>
    <mergeCell ref="AC138:AF138"/>
    <mergeCell ref="AG138:AG139"/>
    <mergeCell ref="Q97:Q98"/>
    <mergeCell ref="Q138:Q139"/>
    <mergeCell ref="AC221:AF221"/>
    <mergeCell ref="AG221:AG222"/>
    <mergeCell ref="AC262:AF262"/>
    <mergeCell ref="AG262:AG263"/>
    <mergeCell ref="AC304:AF304"/>
    <mergeCell ref="AG304:AG305"/>
    <mergeCell ref="AC345:AF345"/>
    <mergeCell ref="AG345:AG346"/>
    <mergeCell ref="AC387:AF387"/>
    <mergeCell ref="AG387:AG388"/>
    <mergeCell ref="A260:AM260"/>
    <mergeCell ref="R262:V262"/>
    <mergeCell ref="W262:W263"/>
    <mergeCell ref="X262:AA262"/>
    <mergeCell ref="AB262:AB263"/>
    <mergeCell ref="R345:V345"/>
    <mergeCell ref="W345:W346"/>
    <mergeCell ref="A226:A227"/>
    <mergeCell ref="C262:F262"/>
    <mergeCell ref="G262:G263"/>
    <mergeCell ref="H262:K262"/>
    <mergeCell ref="L262:L263"/>
    <mergeCell ref="M262:P262"/>
    <mergeCell ref="Q262:Q263"/>
    <mergeCell ref="AC429:AF429"/>
    <mergeCell ref="AG429:AG430"/>
    <mergeCell ref="AC471:AF471"/>
    <mergeCell ref="AG471:AG472"/>
    <mergeCell ref="W471:W472"/>
    <mergeCell ref="X471:AA471"/>
    <mergeCell ref="AB471:AB472"/>
    <mergeCell ref="AB304:AB305"/>
    <mergeCell ref="X429:AA429"/>
    <mergeCell ref="AB429:AB430"/>
    <mergeCell ref="AC512:AF512"/>
    <mergeCell ref="AG512:AG513"/>
    <mergeCell ref="AC553:AF553"/>
    <mergeCell ref="AG553:AG554"/>
    <mergeCell ref="AC595:AF595"/>
    <mergeCell ref="AG595:AG596"/>
    <mergeCell ref="R512:V512"/>
    <mergeCell ref="W512:W513"/>
    <mergeCell ref="X512:AA512"/>
    <mergeCell ref="AB512:AB513"/>
    <mergeCell ref="R553:V553"/>
    <mergeCell ref="W553:W554"/>
    <mergeCell ref="X553:AA553"/>
    <mergeCell ref="AB595:AB596"/>
    <mergeCell ref="AC1009:AF1009"/>
    <mergeCell ref="AG1009:AG1010"/>
    <mergeCell ref="AC636:AF636"/>
    <mergeCell ref="AG636:AG637"/>
    <mergeCell ref="AC678:AF678"/>
    <mergeCell ref="AG678:AG679"/>
    <mergeCell ref="AC719:AF719"/>
    <mergeCell ref="AG719:AG720"/>
    <mergeCell ref="AC760:AF760"/>
    <mergeCell ref="AG760:AG761"/>
    <mergeCell ref="AC801:AF801"/>
    <mergeCell ref="AG801:AG802"/>
    <mergeCell ref="AG843:AG844"/>
    <mergeCell ref="AC885:AF885"/>
    <mergeCell ref="AG885:AG886"/>
    <mergeCell ref="AC926:AF926"/>
    <mergeCell ref="AG926:AG927"/>
    <mergeCell ref="AC968:AF968"/>
    <mergeCell ref="AG968:AG969"/>
    <mergeCell ref="R678:V678"/>
    <mergeCell ref="W678:W679"/>
    <mergeCell ref="X678:AA678"/>
    <mergeCell ref="AB678:AB679"/>
    <mergeCell ref="R719:V719"/>
    <mergeCell ref="W719:W720"/>
    <mergeCell ref="X719:AA719"/>
    <mergeCell ref="R843:V843"/>
    <mergeCell ref="AC843:AF843"/>
    <mergeCell ref="W843:W844"/>
    <mergeCell ref="X843:AA843"/>
    <mergeCell ref="AB843:AB844"/>
  </mergeCells>
  <pageMargins left="0.7" right="0.7" top="0.75" bottom="0.75" header="0.3" footer="0.3"/>
  <pageSetup paperSize="9" scale="7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60"/>
  <sheetViews>
    <sheetView tabSelected="1" zoomScale="70" zoomScaleNormal="70" workbookViewId="0">
      <selection activeCell="F3" sqref="F3"/>
    </sheetView>
  </sheetViews>
  <sheetFormatPr defaultColWidth="9.109375" defaultRowHeight="18" outlineLevelCol="1" x14ac:dyDescent="0.35"/>
  <cols>
    <col min="1" max="1" width="8.88671875" style="215" customWidth="1"/>
    <col min="2" max="2" width="40.44140625" style="143" customWidth="1"/>
    <col min="3" max="6" width="11.5546875" style="143" customWidth="1" outlineLevel="1"/>
    <col min="7" max="7" width="11.5546875" style="226" customWidth="1" outlineLevel="1"/>
    <col min="8" max="8" width="13.5546875" style="143" customWidth="1" outlineLevel="1"/>
    <col min="9" max="9" width="15.44140625" style="143" customWidth="1" outlineLevel="1"/>
    <col min="10" max="10" width="12.44140625" style="143" customWidth="1" outlineLevel="1"/>
    <col min="11" max="11" width="11.5546875" style="143" customWidth="1" outlineLevel="1"/>
    <col min="12" max="12" width="11.5546875" style="226" customWidth="1" outlineLevel="1"/>
    <col min="13" max="13" width="11.109375" style="143" customWidth="1" outlineLevel="1"/>
    <col min="14" max="14" width="11.5546875" style="143" customWidth="1" outlineLevel="1"/>
    <col min="15" max="16" width="11.5546875" style="143" customWidth="1"/>
    <col min="17" max="17" width="11.5546875" style="226" customWidth="1"/>
    <col min="18" max="22" width="11.5546875" style="143" customWidth="1"/>
    <col min="23" max="23" width="11.5546875" style="226" customWidth="1"/>
    <col min="24" max="27" width="11.5546875" style="143" customWidth="1"/>
    <col min="28" max="28" width="11.5546875" style="226" customWidth="1"/>
    <col min="29" max="32" width="11.5546875" style="143" customWidth="1"/>
    <col min="33" max="33" width="11.5546875" style="226" customWidth="1"/>
    <col min="34" max="34" width="11.5546875" style="1" customWidth="1"/>
    <col min="35" max="39" width="11.5546875" style="242" customWidth="1"/>
    <col min="40" max="16384" width="9.109375" style="1"/>
  </cols>
  <sheetData>
    <row r="1" spans="1:39" s="57" customFormat="1" ht="17.399999999999999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</row>
    <row r="2" spans="1:39" s="57" customFormat="1" ht="17.399999999999999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</row>
    <row r="3" spans="1:39" s="57" customFormat="1" ht="17.399999999999999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</row>
    <row r="4" spans="1:39" s="56" customFormat="1" x14ac:dyDescent="0.35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</row>
    <row r="5" spans="1:39" ht="24.6" x14ac:dyDescent="0.4">
      <c r="A5" s="184" t="s">
        <v>294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</row>
    <row r="6" spans="1:39" x14ac:dyDescent="0.35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</row>
    <row r="7" spans="1:39" x14ac:dyDescent="0.35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</row>
    <row r="8" spans="1:39" x14ac:dyDescent="0.35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</row>
    <row r="9" spans="1:39" ht="18.75" customHeight="1" x14ac:dyDescent="0.3">
      <c r="A9" s="256" t="s">
        <v>256</v>
      </c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</row>
    <row r="10" spans="1:39" ht="17.399999999999999" x14ac:dyDescent="0.3">
      <c r="A10" s="206"/>
      <c r="B10" s="195" t="s">
        <v>4</v>
      </c>
      <c r="C10" s="253" t="s">
        <v>258</v>
      </c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5"/>
    </row>
    <row r="11" spans="1:39" ht="18" customHeight="1" x14ac:dyDescent="0.3">
      <c r="A11" s="207"/>
      <c r="B11" s="150"/>
      <c r="C11" s="247" t="s">
        <v>140</v>
      </c>
      <c r="D11" s="248"/>
      <c r="E11" s="248"/>
      <c r="F11" s="250"/>
      <c r="G11" s="245" t="s">
        <v>257</v>
      </c>
      <c r="H11" s="243" t="s">
        <v>140</v>
      </c>
      <c r="I11" s="244"/>
      <c r="J11" s="244"/>
      <c r="K11" s="249"/>
      <c r="L11" s="245" t="s">
        <v>257</v>
      </c>
      <c r="M11" s="243" t="s">
        <v>140</v>
      </c>
      <c r="N11" s="244"/>
      <c r="O11" s="244"/>
      <c r="P11" s="249"/>
      <c r="Q11" s="245" t="s">
        <v>257</v>
      </c>
      <c r="R11" s="243" t="s">
        <v>140</v>
      </c>
      <c r="S11" s="244"/>
      <c r="T11" s="244"/>
      <c r="U11" s="244"/>
      <c r="V11" s="249"/>
      <c r="W11" s="245" t="s">
        <v>257</v>
      </c>
      <c r="X11" s="243" t="s">
        <v>140</v>
      </c>
      <c r="Y11" s="244"/>
      <c r="Z11" s="244"/>
      <c r="AA11" s="244"/>
      <c r="AB11" s="245" t="s">
        <v>257</v>
      </c>
      <c r="AC11" s="243" t="s">
        <v>140</v>
      </c>
      <c r="AD11" s="244"/>
      <c r="AE11" s="244"/>
      <c r="AF11" s="244"/>
      <c r="AG11" s="245" t="s">
        <v>257</v>
      </c>
      <c r="AH11" s="243" t="s">
        <v>140</v>
      </c>
      <c r="AI11" s="244"/>
      <c r="AJ11" s="244"/>
      <c r="AK11" s="244"/>
      <c r="AL11" s="244"/>
      <c r="AM11" s="245" t="s">
        <v>257</v>
      </c>
    </row>
    <row r="12" spans="1:39" ht="17.399999999999999" x14ac:dyDescent="0.3">
      <c r="A12" s="208"/>
      <c r="B12" s="196"/>
      <c r="C12" s="138" t="s">
        <v>136</v>
      </c>
      <c r="D12" s="138" t="s">
        <v>137</v>
      </c>
      <c r="E12" s="138" t="s">
        <v>138</v>
      </c>
      <c r="F12" s="138" t="s">
        <v>139</v>
      </c>
      <c r="G12" s="246"/>
      <c r="H12" s="138" t="s">
        <v>142</v>
      </c>
      <c r="I12" s="138" t="s">
        <v>143</v>
      </c>
      <c r="J12" s="138" t="s">
        <v>144</v>
      </c>
      <c r="K12" s="138" t="s">
        <v>145</v>
      </c>
      <c r="L12" s="246"/>
      <c r="M12" s="138" t="s">
        <v>146</v>
      </c>
      <c r="N12" s="138" t="s">
        <v>147</v>
      </c>
      <c r="O12" s="138" t="s">
        <v>148</v>
      </c>
      <c r="P12" s="138" t="s">
        <v>149</v>
      </c>
      <c r="Q12" s="246"/>
      <c r="R12" s="138" t="s">
        <v>150</v>
      </c>
      <c r="S12" s="138" t="s">
        <v>151</v>
      </c>
      <c r="T12" s="138" t="s">
        <v>152</v>
      </c>
      <c r="U12" s="138" t="s">
        <v>153</v>
      </c>
      <c r="V12" s="138" t="s">
        <v>154</v>
      </c>
      <c r="W12" s="246"/>
      <c r="X12" s="138" t="s">
        <v>161</v>
      </c>
      <c r="Y12" s="138" t="s">
        <v>162</v>
      </c>
      <c r="Z12" s="138" t="s">
        <v>283</v>
      </c>
      <c r="AA12" s="138" t="s">
        <v>284</v>
      </c>
      <c r="AB12" s="246"/>
      <c r="AC12" s="138" t="s">
        <v>285</v>
      </c>
      <c r="AD12" s="138" t="s">
        <v>286</v>
      </c>
      <c r="AE12" s="138" t="s">
        <v>293</v>
      </c>
      <c r="AF12" s="138" t="s">
        <v>287</v>
      </c>
      <c r="AG12" s="246"/>
      <c r="AH12" s="138" t="s">
        <v>288</v>
      </c>
      <c r="AI12" s="138" t="s">
        <v>289</v>
      </c>
      <c r="AJ12" s="138" t="s">
        <v>290</v>
      </c>
      <c r="AK12" s="138" t="s">
        <v>291</v>
      </c>
      <c r="AL12" s="138" t="s">
        <v>292</v>
      </c>
      <c r="AM12" s="246"/>
    </row>
    <row r="13" spans="1:39" x14ac:dyDescent="0.35">
      <c r="A13" s="251">
        <v>1</v>
      </c>
      <c r="B13" s="222" t="s">
        <v>254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</row>
    <row r="14" spans="1:39" x14ac:dyDescent="0.35">
      <c r="A14" s="252"/>
      <c r="B14" s="222" t="s">
        <v>224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0</v>
      </c>
      <c r="AL14" s="135">
        <f>'Нарххо 2024'!AL14</f>
        <v>0</v>
      </c>
      <c r="AM14" s="169">
        <f>'Нарххо 2024'!AM14</f>
        <v>4.2333333333333334</v>
      </c>
    </row>
    <row r="15" spans="1:39" x14ac:dyDescent="0.35">
      <c r="A15" s="209">
        <v>2</v>
      </c>
      <c r="B15" s="222" t="s">
        <v>224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0</v>
      </c>
      <c r="AL15" s="135">
        <f>'Нарххо 2024'!AL15</f>
        <v>0</v>
      </c>
      <c r="AM15" s="169">
        <f>'Нарххо 2024'!AM15</f>
        <v>2.59</v>
      </c>
    </row>
    <row r="16" spans="1:39" x14ac:dyDescent="0.3">
      <c r="A16" s="251">
        <v>3</v>
      </c>
      <c r="B16" s="223" t="s">
        <v>255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</row>
    <row r="17" spans="1:39" x14ac:dyDescent="0.3">
      <c r="A17" s="252"/>
      <c r="B17" s="223" t="s">
        <v>225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0</v>
      </c>
      <c r="AL17" s="135">
        <f>'Нарххо 2024'!AL17</f>
        <v>0</v>
      </c>
      <c r="AM17" s="169">
        <f>'Нарххо 2024'!AM17</f>
        <v>2.0733333333333337</v>
      </c>
    </row>
    <row r="18" spans="1:39" x14ac:dyDescent="0.35">
      <c r="A18" s="210">
        <v>4</v>
      </c>
      <c r="B18" s="224" t="s">
        <v>224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0</v>
      </c>
      <c r="AL18" s="135">
        <f>'Нарххо 2024'!AL18</f>
        <v>0</v>
      </c>
      <c r="AM18" s="169">
        <f>'Нарххо 2024'!AM18</f>
        <v>3.22</v>
      </c>
    </row>
    <row r="19" spans="1:39" x14ac:dyDescent="0.35">
      <c r="A19" s="209">
        <v>5</v>
      </c>
      <c r="B19" s="222" t="s">
        <v>226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0</v>
      </c>
      <c r="AL19" s="135">
        <f>'Нарххо 2024'!AL19</f>
        <v>0</v>
      </c>
      <c r="AM19" s="169">
        <f>'Нарххо 2024'!AM19</f>
        <v>4.4233333333333329</v>
      </c>
    </row>
    <row r="20" spans="1:39" ht="17.399999999999999" x14ac:dyDescent="0.3">
      <c r="A20" s="210">
        <v>6</v>
      </c>
      <c r="B20" s="170" t="s">
        <v>227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0</v>
      </c>
      <c r="AL20" s="135">
        <f>'Нарххо 2024'!AL20</f>
        <v>0</v>
      </c>
      <c r="AM20" s="169">
        <f>'Нарххо 2024'!AM20</f>
        <v>4.9666666666666668</v>
      </c>
    </row>
    <row r="21" spans="1:39" ht="17.399999999999999" x14ac:dyDescent="0.3">
      <c r="A21" s="210">
        <v>7</v>
      </c>
      <c r="B21" s="170" t="s">
        <v>228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0</v>
      </c>
      <c r="AL21" s="135">
        <f>'Нарххо 2024'!AL21</f>
        <v>0</v>
      </c>
      <c r="AM21" s="169">
        <f>'Нарххо 2024'!AM21</f>
        <v>14.883333333333333</v>
      </c>
    </row>
    <row r="22" spans="1:39" ht="17.399999999999999" x14ac:dyDescent="0.3">
      <c r="A22" s="209">
        <v>8</v>
      </c>
      <c r="B22" s="170" t="s">
        <v>229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0</v>
      </c>
      <c r="AL22" s="135">
        <f>'Нарххо 2024'!AL22</f>
        <v>0</v>
      </c>
      <c r="AM22" s="169">
        <f>'Нарххо 2024'!AM22</f>
        <v>17</v>
      </c>
    </row>
    <row r="23" spans="1:39" ht="17.399999999999999" x14ac:dyDescent="0.3">
      <c r="A23" s="210">
        <v>9</v>
      </c>
      <c r="B23" s="170" t="s">
        <v>230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0</v>
      </c>
      <c r="AL23" s="135">
        <f>'Нарххо 2024'!AL23</f>
        <v>0</v>
      </c>
      <c r="AM23" s="169">
        <f>'Нарххо 2024'!AM23</f>
        <v>13.4</v>
      </c>
    </row>
    <row r="24" spans="1:39" ht="17.399999999999999" x14ac:dyDescent="0.3">
      <c r="A24" s="210">
        <v>10</v>
      </c>
      <c r="B24" s="170" t="s">
        <v>231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0</v>
      </c>
      <c r="AL24" s="135">
        <f>'Нарххо 2024'!AL24</f>
        <v>0</v>
      </c>
      <c r="AM24" s="169">
        <f>'Нарххо 2024'!AM24</f>
        <v>14.4</v>
      </c>
    </row>
    <row r="25" spans="1:39" ht="17.399999999999999" x14ac:dyDescent="0.3">
      <c r="A25" s="209">
        <v>11</v>
      </c>
      <c r="B25" s="170" t="s">
        <v>232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0</v>
      </c>
      <c r="AL25" s="135">
        <f>'Нарххо 2024'!AL25</f>
        <v>0</v>
      </c>
      <c r="AM25" s="169">
        <f>'Нарххо 2024'!AM25</f>
        <v>73.553333333333327</v>
      </c>
    </row>
    <row r="26" spans="1:39" ht="17.399999999999999" x14ac:dyDescent="0.3">
      <c r="A26" s="210">
        <v>12</v>
      </c>
      <c r="B26" s="170" t="s">
        <v>233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0</v>
      </c>
      <c r="AL26" s="135">
        <f>'Нарххо 2024'!AL26</f>
        <v>0</v>
      </c>
      <c r="AM26" s="169">
        <f>'Нарххо 2024'!AM26</f>
        <v>75.553333333333327</v>
      </c>
    </row>
    <row r="27" spans="1:39" ht="17.399999999999999" x14ac:dyDescent="0.3">
      <c r="A27" s="210">
        <v>13</v>
      </c>
      <c r="B27" s="170" t="s">
        <v>234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0</v>
      </c>
      <c r="AL27" s="135">
        <f>'Нарххо 2024'!AL27</f>
        <v>0</v>
      </c>
      <c r="AM27" s="169">
        <f>'Нарххо 2024'!AM27</f>
        <v>6.5</v>
      </c>
    </row>
    <row r="28" spans="1:39" ht="17.399999999999999" x14ac:dyDescent="0.3">
      <c r="A28" s="209">
        <v>14</v>
      </c>
      <c r="B28" s="170" t="s">
        <v>235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0</v>
      </c>
      <c r="AL28" s="135">
        <f>'Нарххо 2024'!AL28</f>
        <v>0</v>
      </c>
      <c r="AM28" s="169">
        <f>'Нарххо 2024'!AM28</f>
        <v>8.9766666666666666</v>
      </c>
    </row>
    <row r="29" spans="1:39" ht="17.399999999999999" x14ac:dyDescent="0.3">
      <c r="A29" s="210">
        <v>15</v>
      </c>
      <c r="B29" s="170" t="s">
        <v>236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0</v>
      </c>
      <c r="AL29" s="135">
        <f>'Нарххо 2024'!AL29</f>
        <v>0</v>
      </c>
      <c r="AM29" s="169">
        <f>'Нарххо 2024'!AM29</f>
        <v>11.219999999999999</v>
      </c>
    </row>
    <row r="30" spans="1:39" ht="17.399999999999999" x14ac:dyDescent="0.3">
      <c r="A30" s="210">
        <v>16</v>
      </c>
      <c r="B30" s="170" t="s">
        <v>237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0</v>
      </c>
      <c r="AL30" s="135">
        <f>'Нарххо 2024'!AL30</f>
        <v>0</v>
      </c>
      <c r="AM30" s="169">
        <f>'Нарххо 2024'!AM30</f>
        <v>56.336666666666666</v>
      </c>
    </row>
    <row r="31" spans="1:39" ht="17.399999999999999" x14ac:dyDescent="0.3">
      <c r="A31" s="209">
        <v>17</v>
      </c>
      <c r="B31" s="170" t="s">
        <v>238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0</v>
      </c>
      <c r="AL31" s="135">
        <f>'Нарххо 2024'!AL31</f>
        <v>0</v>
      </c>
      <c r="AM31" s="169">
        <f>'Нарххо 2024'!AM31</f>
        <v>57.22</v>
      </c>
    </row>
    <row r="32" spans="1:39" ht="17.399999999999999" x14ac:dyDescent="0.3">
      <c r="A32" s="210">
        <v>18</v>
      </c>
      <c r="B32" s="170" t="s">
        <v>239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0</v>
      </c>
      <c r="AL32" s="135">
        <f>'Нарххо 2024'!AL32</f>
        <v>0</v>
      </c>
      <c r="AM32" s="169">
        <f>'Нарххо 2024'!AM32</f>
        <v>5.4000000000000012</v>
      </c>
    </row>
    <row r="33" spans="1:39" ht="17.399999999999999" x14ac:dyDescent="0.3">
      <c r="A33" s="210">
        <v>19</v>
      </c>
      <c r="B33" s="170" t="s">
        <v>240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0</v>
      </c>
      <c r="AL33" s="135">
        <f>'Нарххо 2024'!AL33</f>
        <v>0</v>
      </c>
      <c r="AM33" s="169">
        <f>'Нарххо 2024'!AM33</f>
        <v>5</v>
      </c>
    </row>
    <row r="34" spans="1:39" ht="17.399999999999999" x14ac:dyDescent="0.3">
      <c r="A34" s="209">
        <v>20</v>
      </c>
      <c r="B34" s="170" t="s">
        <v>241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0</v>
      </c>
      <c r="AL34" s="135">
        <f>'Нарххо 2024'!AL34</f>
        <v>0</v>
      </c>
      <c r="AM34" s="169">
        <f>'Нарххо 2024'!AM34</f>
        <v>5</v>
      </c>
    </row>
    <row r="35" spans="1:39" ht="17.399999999999999" x14ac:dyDescent="0.3">
      <c r="A35" s="210">
        <v>21</v>
      </c>
      <c r="B35" s="170" t="s">
        <v>242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0</v>
      </c>
      <c r="AL35" s="135">
        <f>'Нарххо 2024'!AL35</f>
        <v>0</v>
      </c>
      <c r="AM35" s="169">
        <f>'Нарххо 2024'!AM35</f>
        <v>22.033333333333331</v>
      </c>
    </row>
    <row r="36" spans="1:39" ht="17.399999999999999" x14ac:dyDescent="0.3">
      <c r="A36" s="210">
        <v>22</v>
      </c>
      <c r="B36" s="170" t="s">
        <v>243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0</v>
      </c>
      <c r="AL36" s="135">
        <f>'Нарххо 2024'!AL36</f>
        <v>0</v>
      </c>
      <c r="AM36" s="169">
        <f>'Нарххо 2024'!AM36</f>
        <v>18.66333333333333</v>
      </c>
    </row>
    <row r="37" spans="1:39" ht="17.399999999999999" x14ac:dyDescent="0.3">
      <c r="A37" s="209">
        <v>23</v>
      </c>
      <c r="B37" s="170" t="s">
        <v>244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0</v>
      </c>
      <c r="AL37" s="135">
        <f>'Нарххо 2024'!AL37</f>
        <v>0</v>
      </c>
      <c r="AM37" s="169">
        <f>'Нарххо 2024'!AM37</f>
        <v>16.900000000000002</v>
      </c>
    </row>
    <row r="38" spans="1:39" ht="34.799999999999997" x14ac:dyDescent="0.3">
      <c r="A38" s="210">
        <v>24</v>
      </c>
      <c r="B38" s="188" t="s">
        <v>245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0</v>
      </c>
      <c r="AL38" s="135">
        <f>'Нарххо 2024'!AL38</f>
        <v>0</v>
      </c>
      <c r="AM38" s="169">
        <f>'Нарххо 2024'!AM38</f>
        <v>3.5</v>
      </c>
    </row>
    <row r="39" spans="1:39" ht="34.799999999999997" x14ac:dyDescent="0.3">
      <c r="A39" s="210">
        <v>25</v>
      </c>
      <c r="B39" s="188" t="s">
        <v>246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0</v>
      </c>
      <c r="AL39" s="135">
        <f>'Нарххо 2024'!AL39</f>
        <v>0</v>
      </c>
      <c r="AM39" s="169">
        <f>'Нарххо 2024'!AM39</f>
        <v>3</v>
      </c>
    </row>
    <row r="40" spans="1:39" ht="17.399999999999999" x14ac:dyDescent="0.3">
      <c r="A40" s="209">
        <v>26</v>
      </c>
      <c r="B40" s="170" t="s">
        <v>247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0</v>
      </c>
      <c r="AL40" s="135">
        <f>'Нарххо 2024'!AL40</f>
        <v>0</v>
      </c>
      <c r="AM40" s="169">
        <f>'Нарххо 2024'!AM40</f>
        <v>36</v>
      </c>
    </row>
    <row r="41" spans="1:39" ht="17.399999999999999" x14ac:dyDescent="0.3">
      <c r="A41" s="210">
        <v>27</v>
      </c>
      <c r="B41" s="170" t="s">
        <v>248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0</v>
      </c>
      <c r="AL41" s="135">
        <f>'Нарххо 2024'!AL41</f>
        <v>0</v>
      </c>
      <c r="AM41" s="169">
        <f>'Нарххо 2024'!AM41</f>
        <v>5.5966666666666667</v>
      </c>
    </row>
    <row r="42" spans="1:39" ht="17.399999999999999" x14ac:dyDescent="0.3">
      <c r="A42" s="210">
        <v>28</v>
      </c>
      <c r="B42" s="170" t="s">
        <v>249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0</v>
      </c>
      <c r="AL42" s="135">
        <f>'Нарххо 2024'!AL42</f>
        <v>0</v>
      </c>
      <c r="AM42" s="169">
        <f>'Нарххо 2024'!AM42</f>
        <v>10.1</v>
      </c>
    </row>
    <row r="43" spans="1:39" ht="17.399999999999999" x14ac:dyDescent="0.3">
      <c r="A43" s="209">
        <v>29</v>
      </c>
      <c r="B43" s="170" t="s">
        <v>250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0</v>
      </c>
      <c r="AL43" s="135">
        <f>'Нарххо 2024'!AL43</f>
        <v>0</v>
      </c>
      <c r="AM43" s="169">
        <f>'Нарххо 2024'!AM43</f>
        <v>11.33</v>
      </c>
    </row>
    <row r="44" spans="1:39" ht="34.799999999999997" x14ac:dyDescent="0.3">
      <c r="A44" s="211"/>
      <c r="B44" s="189" t="s">
        <v>251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</row>
    <row r="45" spans="1:39" ht="17.399999999999999" x14ac:dyDescent="0.3">
      <c r="A45" s="211"/>
      <c r="B45" s="190" t="s">
        <v>252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0</v>
      </c>
      <c r="AL45" s="135">
        <f>'Нарххо 2024'!AL45</f>
        <v>0</v>
      </c>
      <c r="AM45" s="169">
        <f>'Нарххо 2024'!AM45</f>
        <v>10.62</v>
      </c>
    </row>
    <row r="46" spans="1:39" x14ac:dyDescent="0.35">
      <c r="A46" s="212"/>
      <c r="B46" s="191" t="s">
        <v>253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0</v>
      </c>
      <c r="AL46" s="135">
        <f>'Нарххо 2024'!AL46</f>
        <v>0</v>
      </c>
      <c r="AM46" s="169">
        <f>'Нарххо 2024'!AM46</f>
        <v>10.696666666666667</v>
      </c>
    </row>
    <row r="47" spans="1:39" ht="17.399999999999999" x14ac:dyDescent="0.3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</row>
    <row r="48" spans="1:39" x14ac:dyDescent="0.35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</row>
    <row r="49" spans="1:39" ht="17.399999999999999" x14ac:dyDescent="0.3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</row>
    <row r="50" spans="1:39" ht="17.399999999999999" x14ac:dyDescent="0.3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</row>
    <row r="51" spans="1:39" x14ac:dyDescent="0.35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</row>
    <row r="52" spans="1:39" x14ac:dyDescent="0.35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</row>
    <row r="53" spans="1:39" ht="18" customHeight="1" x14ac:dyDescent="0.3">
      <c r="A53" s="256" t="s">
        <v>256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</row>
    <row r="54" spans="1:39" x14ac:dyDescent="0.35">
      <c r="A54" s="217"/>
      <c r="B54" s="197"/>
      <c r="C54" s="253" t="s">
        <v>259</v>
      </c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5"/>
    </row>
    <row r="55" spans="1:39" ht="18.75" customHeight="1" x14ac:dyDescent="0.35">
      <c r="A55" s="218"/>
      <c r="B55" s="198"/>
      <c r="C55" s="247" t="s">
        <v>140</v>
      </c>
      <c r="D55" s="248"/>
      <c r="E55" s="248"/>
      <c r="F55" s="250"/>
      <c r="G55" s="245" t="s">
        <v>257</v>
      </c>
      <c r="H55" s="243" t="s">
        <v>140</v>
      </c>
      <c r="I55" s="244"/>
      <c r="J55" s="244"/>
      <c r="K55" s="249"/>
      <c r="L55" s="245" t="s">
        <v>257</v>
      </c>
      <c r="M55" s="243" t="s">
        <v>140</v>
      </c>
      <c r="N55" s="244"/>
      <c r="O55" s="244"/>
      <c r="P55" s="249"/>
      <c r="Q55" s="245" t="s">
        <v>257</v>
      </c>
      <c r="R55" s="243" t="s">
        <v>140</v>
      </c>
      <c r="S55" s="244"/>
      <c r="T55" s="244"/>
      <c r="U55" s="244"/>
      <c r="V55" s="249"/>
      <c r="W55" s="245" t="s">
        <v>257</v>
      </c>
      <c r="X55" s="243" t="s">
        <v>140</v>
      </c>
      <c r="Y55" s="244"/>
      <c r="Z55" s="244"/>
      <c r="AA55" s="244"/>
      <c r="AB55" s="245" t="s">
        <v>257</v>
      </c>
      <c r="AC55" s="243" t="s">
        <v>140</v>
      </c>
      <c r="AD55" s="244"/>
      <c r="AE55" s="244"/>
      <c r="AF55" s="244"/>
      <c r="AG55" s="245" t="s">
        <v>257</v>
      </c>
      <c r="AH55" s="243" t="s">
        <v>140</v>
      </c>
      <c r="AI55" s="244"/>
      <c r="AJ55" s="244"/>
      <c r="AK55" s="244"/>
      <c r="AL55" s="244"/>
      <c r="AM55" s="245" t="s">
        <v>257</v>
      </c>
    </row>
    <row r="56" spans="1:39" x14ac:dyDescent="0.35">
      <c r="A56" s="208"/>
      <c r="B56" s="199"/>
      <c r="C56" s="138" t="s">
        <v>136</v>
      </c>
      <c r="D56" s="138" t="s">
        <v>137</v>
      </c>
      <c r="E56" s="138" t="s">
        <v>138</v>
      </c>
      <c r="F56" s="138" t="s">
        <v>139</v>
      </c>
      <c r="G56" s="246"/>
      <c r="H56" s="138" t="s">
        <v>142</v>
      </c>
      <c r="I56" s="138" t="s">
        <v>143</v>
      </c>
      <c r="J56" s="138" t="s">
        <v>144</v>
      </c>
      <c r="K56" s="138" t="s">
        <v>145</v>
      </c>
      <c r="L56" s="246"/>
      <c r="M56" s="138" t="s">
        <v>146</v>
      </c>
      <c r="N56" s="138" t="s">
        <v>147</v>
      </c>
      <c r="O56" s="138" t="s">
        <v>148</v>
      </c>
      <c r="P56" s="138" t="s">
        <v>149</v>
      </c>
      <c r="Q56" s="246"/>
      <c r="R56" s="138" t="s">
        <v>150</v>
      </c>
      <c r="S56" s="138" t="s">
        <v>151</v>
      </c>
      <c r="T56" s="138" t="s">
        <v>152</v>
      </c>
      <c r="U56" s="138" t="s">
        <v>153</v>
      </c>
      <c r="V56" s="138" t="s">
        <v>154</v>
      </c>
      <c r="W56" s="246"/>
      <c r="X56" s="138" t="s">
        <v>161</v>
      </c>
      <c r="Y56" s="138" t="s">
        <v>162</v>
      </c>
      <c r="Z56" s="138" t="s">
        <v>283</v>
      </c>
      <c r="AA56" s="138" t="s">
        <v>284</v>
      </c>
      <c r="AB56" s="246"/>
      <c r="AC56" s="138" t="s">
        <v>285</v>
      </c>
      <c r="AD56" s="138" t="s">
        <v>286</v>
      </c>
      <c r="AE56" s="138" t="s">
        <v>293</v>
      </c>
      <c r="AF56" s="138" t="s">
        <v>287</v>
      </c>
      <c r="AG56" s="246"/>
      <c r="AH56" s="138" t="s">
        <v>288</v>
      </c>
      <c r="AI56" s="138" t="s">
        <v>289</v>
      </c>
      <c r="AJ56" s="138" t="s">
        <v>290</v>
      </c>
      <c r="AK56" s="138" t="s">
        <v>291</v>
      </c>
      <c r="AL56" s="138" t="s">
        <v>292</v>
      </c>
      <c r="AM56" s="246"/>
    </row>
    <row r="57" spans="1:39" ht="17.399999999999999" x14ac:dyDescent="0.3">
      <c r="A57" s="251">
        <v>1</v>
      </c>
      <c r="B57" s="191" t="s">
        <v>254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</row>
    <row r="58" spans="1:39" ht="17.399999999999999" x14ac:dyDescent="0.3">
      <c r="A58" s="252"/>
      <c r="B58" s="191" t="s">
        <v>224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0</v>
      </c>
      <c r="AL58" s="135">
        <f>'Нарххо 2024'!AL58</f>
        <v>0</v>
      </c>
      <c r="AM58" s="169">
        <f>'Нарххо 2024'!AM58</f>
        <v>3.5</v>
      </c>
    </row>
    <row r="59" spans="1:39" ht="17.399999999999999" x14ac:dyDescent="0.3">
      <c r="A59" s="209">
        <v>2</v>
      </c>
      <c r="B59" s="170" t="s">
        <v>224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0</v>
      </c>
      <c r="AL59" s="135">
        <f>'Нарххо 2024'!AL59</f>
        <v>0</v>
      </c>
      <c r="AM59" s="169">
        <f>'Нарххо 2024'!AM59</f>
        <v>1.5</v>
      </c>
    </row>
    <row r="60" spans="1:39" ht="17.399999999999999" x14ac:dyDescent="0.3">
      <c r="A60" s="251">
        <v>3</v>
      </c>
      <c r="B60" s="170" t="s">
        <v>255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</row>
    <row r="61" spans="1:39" ht="17.399999999999999" x14ac:dyDescent="0.3">
      <c r="A61" s="252"/>
      <c r="B61" s="170" t="s">
        <v>225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0</v>
      </c>
      <c r="AL61" s="135">
        <f>'Нарххо 2024'!AL61</f>
        <v>0</v>
      </c>
      <c r="AM61" s="169">
        <f>'Нарххо 2024'!AM61</f>
        <v>1.5</v>
      </c>
    </row>
    <row r="62" spans="1:39" ht="17.399999999999999" x14ac:dyDescent="0.3">
      <c r="A62" s="210">
        <v>4</v>
      </c>
      <c r="B62" s="170" t="s">
        <v>224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0</v>
      </c>
      <c r="AL62" s="135">
        <f>'Нарххо 2024'!AL62</f>
        <v>0</v>
      </c>
      <c r="AM62" s="169">
        <f>'Нарххо 2024'!AM62</f>
        <v>2</v>
      </c>
    </row>
    <row r="63" spans="1:39" ht="17.399999999999999" x14ac:dyDescent="0.3">
      <c r="A63" s="209">
        <v>5</v>
      </c>
      <c r="B63" s="170" t="s">
        <v>226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0</v>
      </c>
      <c r="AL63" s="135">
        <f>'Нарххо 2024'!AL63</f>
        <v>0</v>
      </c>
      <c r="AM63" s="169">
        <f>'Нарххо 2024'!AM63</f>
        <v>4</v>
      </c>
    </row>
    <row r="64" spans="1:39" ht="17.399999999999999" x14ac:dyDescent="0.3">
      <c r="A64" s="210">
        <v>6</v>
      </c>
      <c r="B64" s="170" t="s">
        <v>227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0</v>
      </c>
      <c r="AL64" s="135">
        <f>'Нарххо 2024'!AL64</f>
        <v>0</v>
      </c>
      <c r="AM64" s="169">
        <f>'Нарххо 2024'!AM64</f>
        <v>4</v>
      </c>
    </row>
    <row r="65" spans="1:39" ht="17.399999999999999" x14ac:dyDescent="0.3">
      <c r="A65" s="210">
        <v>7</v>
      </c>
      <c r="B65" s="170" t="s">
        <v>228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0</v>
      </c>
      <c r="AL65" s="135">
        <f>'Нарххо 2024'!AL65</f>
        <v>0</v>
      </c>
      <c r="AM65" s="169">
        <f>'Нарххо 2024'!AM65</f>
        <v>14</v>
      </c>
    </row>
    <row r="66" spans="1:39" ht="17.399999999999999" x14ac:dyDescent="0.3">
      <c r="A66" s="209">
        <v>8</v>
      </c>
      <c r="B66" s="170" t="s">
        <v>229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0</v>
      </c>
      <c r="AL66" s="135">
        <f>'Нарххо 2024'!AL66</f>
        <v>0</v>
      </c>
      <c r="AM66" s="169">
        <f>'Нарххо 2024'!AM66</f>
        <v>23</v>
      </c>
    </row>
    <row r="67" spans="1:39" ht="17.399999999999999" x14ac:dyDescent="0.3">
      <c r="A67" s="210">
        <v>9</v>
      </c>
      <c r="B67" s="170" t="s">
        <v>230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0</v>
      </c>
      <c r="AL67" s="135">
        <f>'Нарххо 2024'!AL67</f>
        <v>0</v>
      </c>
      <c r="AM67" s="169">
        <f>'Нарххо 2024'!AM67</f>
        <v>18</v>
      </c>
    </row>
    <row r="68" spans="1:39" ht="17.399999999999999" x14ac:dyDescent="0.3">
      <c r="A68" s="210">
        <v>10</v>
      </c>
      <c r="B68" s="170" t="s">
        <v>231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0</v>
      </c>
      <c r="AL68" s="135">
        <f>'Нарххо 2024'!AL68</f>
        <v>0</v>
      </c>
      <c r="AM68" s="169">
        <f>'Нарххо 2024'!AM68</f>
        <v>17</v>
      </c>
    </row>
    <row r="69" spans="1:39" ht="17.399999999999999" x14ac:dyDescent="0.3">
      <c r="A69" s="209">
        <v>11</v>
      </c>
      <c r="B69" s="170" t="s">
        <v>232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0</v>
      </c>
      <c r="AL69" s="135">
        <f>'Нарххо 2024'!AL69</f>
        <v>0</v>
      </c>
      <c r="AM69" s="169">
        <f>'Нарххо 2024'!AM69</f>
        <v>85</v>
      </c>
    </row>
    <row r="70" spans="1:39" ht="17.399999999999999" x14ac:dyDescent="0.3">
      <c r="A70" s="210">
        <v>12</v>
      </c>
      <c r="B70" s="170" t="s">
        <v>233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0</v>
      </c>
      <c r="AL70" s="135">
        <f>'Нарххо 2024'!AL70</f>
        <v>0</v>
      </c>
      <c r="AM70" s="169">
        <f>'Нарххо 2024'!AM70</f>
        <v>90</v>
      </c>
    </row>
    <row r="71" spans="1:39" ht="17.399999999999999" x14ac:dyDescent="0.3">
      <c r="A71" s="210">
        <v>13</v>
      </c>
      <c r="B71" s="170" t="s">
        <v>234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0</v>
      </c>
      <c r="AL71" s="135">
        <f>'Нарххо 2024'!AL71</f>
        <v>0</v>
      </c>
      <c r="AM71" s="169">
        <f>'Нарххо 2024'!AM71</f>
        <v>6</v>
      </c>
    </row>
    <row r="72" spans="1:39" ht="17.399999999999999" x14ac:dyDescent="0.3">
      <c r="A72" s="209">
        <v>14</v>
      </c>
      <c r="B72" s="170" t="s">
        <v>235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0</v>
      </c>
      <c r="AL72" s="135">
        <f>'Нарххо 2024'!AL72</f>
        <v>0</v>
      </c>
      <c r="AM72" s="169">
        <f>'Нарххо 2024'!AM72</f>
        <v>10</v>
      </c>
    </row>
    <row r="73" spans="1:39" ht="17.399999999999999" x14ac:dyDescent="0.3">
      <c r="A73" s="210">
        <v>15</v>
      </c>
      <c r="B73" s="170" t="s">
        <v>236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0</v>
      </c>
      <c r="AL73" s="135">
        <f>'Нарххо 2024'!AL73</f>
        <v>0</v>
      </c>
      <c r="AM73" s="169">
        <f>'Нарххо 2024'!AM73</f>
        <v>12</v>
      </c>
    </row>
    <row r="74" spans="1:39" ht="17.399999999999999" x14ac:dyDescent="0.3">
      <c r="A74" s="210">
        <v>16</v>
      </c>
      <c r="B74" s="170" t="s">
        <v>237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0</v>
      </c>
      <c r="AL74" s="135">
        <f>'Нарххо 2024'!AL74</f>
        <v>0</v>
      </c>
      <c r="AM74" s="169">
        <f>'Нарххо 2024'!AM74</f>
        <v>38</v>
      </c>
    </row>
    <row r="75" spans="1:39" ht="17.399999999999999" x14ac:dyDescent="0.3">
      <c r="A75" s="209">
        <v>17</v>
      </c>
      <c r="B75" s="170" t="s">
        <v>238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0</v>
      </c>
      <c r="AL75" s="135">
        <f>'Нарххо 2024'!AL75</f>
        <v>0</v>
      </c>
      <c r="AM75" s="169">
        <f>'Нарххо 2024'!AM75</f>
        <v>45</v>
      </c>
    </row>
    <row r="76" spans="1:39" ht="17.399999999999999" x14ac:dyDescent="0.3">
      <c r="A76" s="210">
        <v>18</v>
      </c>
      <c r="B76" s="170" t="s">
        <v>239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0</v>
      </c>
      <c r="AL76" s="135">
        <f>'Нарххо 2024'!AL76</f>
        <v>0</v>
      </c>
      <c r="AM76" s="169">
        <f>'Нарххо 2024'!AM76</f>
        <v>6</v>
      </c>
    </row>
    <row r="77" spans="1:39" ht="17.399999999999999" x14ac:dyDescent="0.3">
      <c r="A77" s="210">
        <v>19</v>
      </c>
      <c r="B77" s="170" t="s">
        <v>240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0</v>
      </c>
      <c r="AL77" s="135">
        <f>'Нарххо 2024'!AL77</f>
        <v>0</v>
      </c>
      <c r="AM77" s="169">
        <f>'Нарххо 2024'!AM77</f>
        <v>4.5</v>
      </c>
    </row>
    <row r="78" spans="1:39" ht="17.399999999999999" x14ac:dyDescent="0.3">
      <c r="A78" s="209">
        <v>20</v>
      </c>
      <c r="B78" s="170" t="s">
        <v>241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0</v>
      </c>
      <c r="AL78" s="135">
        <f>'Нарххо 2024'!AL78</f>
        <v>0</v>
      </c>
      <c r="AM78" s="169">
        <f>'Нарххо 2024'!AM78</f>
        <v>4</v>
      </c>
    </row>
    <row r="79" spans="1:39" ht="17.399999999999999" x14ac:dyDescent="0.3">
      <c r="A79" s="210">
        <v>21</v>
      </c>
      <c r="B79" s="170" t="s">
        <v>242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0</v>
      </c>
      <c r="AL79" s="135">
        <f>'Нарххо 2024'!AL79</f>
        <v>0</v>
      </c>
      <c r="AM79" s="169">
        <f>'Нарххо 2024'!AM79</f>
        <v>22.5</v>
      </c>
    </row>
    <row r="80" spans="1:39" ht="17.399999999999999" x14ac:dyDescent="0.3">
      <c r="A80" s="210">
        <v>22</v>
      </c>
      <c r="B80" s="170" t="s">
        <v>243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0</v>
      </c>
      <c r="AL80" s="135">
        <f>'Нарххо 2024'!AL80</f>
        <v>0</v>
      </c>
      <c r="AM80" s="169">
        <f>'Нарххо 2024'!AM80</f>
        <v>24</v>
      </c>
    </row>
    <row r="81" spans="1:39" ht="17.399999999999999" x14ac:dyDescent="0.3">
      <c r="A81" s="209">
        <v>23</v>
      </c>
      <c r="B81" s="170" t="s">
        <v>244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0</v>
      </c>
      <c r="AL81" s="135">
        <f>'Нарххо 2024'!AL81</f>
        <v>0</v>
      </c>
      <c r="AM81" s="169">
        <f>'Нарххо 2024'!AM81</f>
        <v>18.8</v>
      </c>
    </row>
    <row r="82" spans="1:39" ht="34.799999999999997" x14ac:dyDescent="0.3">
      <c r="A82" s="210">
        <v>24</v>
      </c>
      <c r="B82" s="188" t="s">
        <v>245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0</v>
      </c>
      <c r="AL82" s="135">
        <f>'Нарххо 2024'!AL82</f>
        <v>0</v>
      </c>
      <c r="AM82" s="169">
        <f>'Нарххо 2024'!AM82</f>
        <v>3.5</v>
      </c>
    </row>
    <row r="83" spans="1:39" ht="34.799999999999997" x14ac:dyDescent="0.3">
      <c r="A83" s="210">
        <v>25</v>
      </c>
      <c r="B83" s="188" t="s">
        <v>246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0</v>
      </c>
      <c r="AL83" s="135">
        <f>'Нарххо 2024'!AL83</f>
        <v>0</v>
      </c>
      <c r="AM83" s="169">
        <f>'Нарххо 2024'!AM83</f>
        <v>2.5</v>
      </c>
    </row>
    <row r="84" spans="1:39" ht="17.399999999999999" x14ac:dyDescent="0.3">
      <c r="A84" s="209">
        <v>26</v>
      </c>
      <c r="B84" s="170" t="s">
        <v>247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0</v>
      </c>
      <c r="AL84" s="135">
        <f>'Нарххо 2024'!AL84</f>
        <v>0</v>
      </c>
      <c r="AM84" s="169">
        <f>'Нарххо 2024'!AM84</f>
        <v>34</v>
      </c>
    </row>
    <row r="85" spans="1:39" ht="17.399999999999999" x14ac:dyDescent="0.3">
      <c r="A85" s="210">
        <v>27</v>
      </c>
      <c r="B85" s="170" t="s">
        <v>248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0</v>
      </c>
      <c r="AL85" s="135">
        <f>'Нарххо 2024'!AL85</f>
        <v>0</v>
      </c>
      <c r="AM85" s="169">
        <f>'Нарххо 2024'!AM85</f>
        <v>5.5</v>
      </c>
    </row>
    <row r="86" spans="1:39" ht="17.399999999999999" x14ac:dyDescent="0.3">
      <c r="A86" s="210">
        <v>28</v>
      </c>
      <c r="B86" s="170" t="s">
        <v>249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0</v>
      </c>
      <c r="AL86" s="135">
        <f>'Нарххо 2024'!AL86</f>
        <v>0</v>
      </c>
      <c r="AM86" s="169">
        <f>'Нарххо 2024'!AM86</f>
        <v>9.92</v>
      </c>
    </row>
    <row r="87" spans="1:39" ht="17.399999999999999" x14ac:dyDescent="0.3">
      <c r="A87" s="209">
        <v>29</v>
      </c>
      <c r="B87" s="170" t="s">
        <v>250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0</v>
      </c>
      <c r="AL87" s="135">
        <f>'Нарххо 2024'!AL87</f>
        <v>0</v>
      </c>
      <c r="AM87" s="169">
        <f>'Нарххо 2024'!AM87</f>
        <v>10.6</v>
      </c>
    </row>
    <row r="88" spans="1:39" ht="34.799999999999997" x14ac:dyDescent="0.3">
      <c r="A88" s="211"/>
      <c r="B88" s="189" t="s">
        <v>251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</row>
    <row r="89" spans="1:39" ht="17.399999999999999" x14ac:dyDescent="0.3">
      <c r="A89" s="211"/>
      <c r="B89" s="190" t="s">
        <v>252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0</v>
      </c>
      <c r="AL89" s="135">
        <f>'Нарххо 2024'!AL89</f>
        <v>0</v>
      </c>
      <c r="AM89" s="169">
        <f>'Нарххо 2024'!AM89</f>
        <v>10.6</v>
      </c>
    </row>
    <row r="90" spans="1:39" x14ac:dyDescent="0.35">
      <c r="A90" s="212"/>
      <c r="B90" s="191" t="s">
        <v>253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0</v>
      </c>
      <c r="AL90" s="135">
        <f>'Нарххо 2024'!AL90</f>
        <v>0</v>
      </c>
      <c r="AM90" s="169">
        <f>'Нарххо 2024'!AM90</f>
        <v>10.69</v>
      </c>
    </row>
    <row r="91" spans="1:39" x14ac:dyDescent="0.35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</row>
    <row r="92" spans="1:39" ht="17.399999999999999" x14ac:dyDescent="0.3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</row>
    <row r="93" spans="1:39" ht="18" customHeight="1" x14ac:dyDescent="0.35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</row>
    <row r="94" spans="1:39" x14ac:dyDescent="0.35">
      <c r="AI94" s="1"/>
      <c r="AJ94" s="1"/>
      <c r="AK94" s="1"/>
      <c r="AL94" s="1"/>
      <c r="AM94" s="1"/>
    </row>
    <row r="95" spans="1:39" ht="17.399999999999999" x14ac:dyDescent="0.3">
      <c r="A95" s="256" t="s">
        <v>256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</row>
    <row r="96" spans="1:39" x14ac:dyDescent="0.35">
      <c r="A96" s="217"/>
      <c r="B96" s="197"/>
      <c r="C96" s="253" t="s">
        <v>260</v>
      </c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  <c r="AJ96" s="254"/>
      <c r="AK96" s="254"/>
      <c r="AL96" s="254"/>
      <c r="AM96" s="255"/>
    </row>
    <row r="97" spans="1:39" ht="18.75" customHeight="1" x14ac:dyDescent="0.35">
      <c r="A97" s="218"/>
      <c r="B97" s="198"/>
      <c r="C97" s="247" t="s">
        <v>140</v>
      </c>
      <c r="D97" s="248"/>
      <c r="E97" s="248"/>
      <c r="F97" s="250"/>
      <c r="G97" s="245" t="s">
        <v>257</v>
      </c>
      <c r="H97" s="243" t="s">
        <v>140</v>
      </c>
      <c r="I97" s="244"/>
      <c r="J97" s="244"/>
      <c r="K97" s="249"/>
      <c r="L97" s="245" t="s">
        <v>257</v>
      </c>
      <c r="M97" s="243" t="s">
        <v>140</v>
      </c>
      <c r="N97" s="244"/>
      <c r="O97" s="244"/>
      <c r="P97" s="249"/>
      <c r="Q97" s="245" t="s">
        <v>257</v>
      </c>
      <c r="R97" s="243" t="s">
        <v>140</v>
      </c>
      <c r="S97" s="244"/>
      <c r="T97" s="244"/>
      <c r="U97" s="244"/>
      <c r="V97" s="249"/>
      <c r="W97" s="245" t="s">
        <v>257</v>
      </c>
      <c r="X97" s="243" t="s">
        <v>140</v>
      </c>
      <c r="Y97" s="244"/>
      <c r="Z97" s="244"/>
      <c r="AA97" s="244"/>
      <c r="AB97" s="245" t="s">
        <v>257</v>
      </c>
      <c r="AC97" s="243" t="s">
        <v>140</v>
      </c>
      <c r="AD97" s="244"/>
      <c r="AE97" s="244"/>
      <c r="AF97" s="244"/>
      <c r="AG97" s="245" t="s">
        <v>257</v>
      </c>
      <c r="AH97" s="243" t="s">
        <v>140</v>
      </c>
      <c r="AI97" s="244"/>
      <c r="AJ97" s="244"/>
      <c r="AK97" s="244"/>
      <c r="AL97" s="244"/>
      <c r="AM97" s="245" t="s">
        <v>257</v>
      </c>
    </row>
    <row r="98" spans="1:39" x14ac:dyDescent="0.35">
      <c r="A98" s="208"/>
      <c r="B98" s="199"/>
      <c r="C98" s="138" t="s">
        <v>136</v>
      </c>
      <c r="D98" s="138" t="s">
        <v>137</v>
      </c>
      <c r="E98" s="138" t="s">
        <v>138</v>
      </c>
      <c r="F98" s="138" t="s">
        <v>139</v>
      </c>
      <c r="G98" s="246"/>
      <c r="H98" s="138" t="s">
        <v>142</v>
      </c>
      <c r="I98" s="138" t="s">
        <v>143</v>
      </c>
      <c r="J98" s="138" t="s">
        <v>144</v>
      </c>
      <c r="K98" s="138" t="s">
        <v>145</v>
      </c>
      <c r="L98" s="246"/>
      <c r="M98" s="138" t="s">
        <v>146</v>
      </c>
      <c r="N98" s="138" t="s">
        <v>147</v>
      </c>
      <c r="O98" s="138" t="s">
        <v>148</v>
      </c>
      <c r="P98" s="138" t="s">
        <v>149</v>
      </c>
      <c r="Q98" s="246"/>
      <c r="R98" s="138" t="s">
        <v>150</v>
      </c>
      <c r="S98" s="138" t="s">
        <v>151</v>
      </c>
      <c r="T98" s="138" t="s">
        <v>152</v>
      </c>
      <c r="U98" s="138" t="s">
        <v>153</v>
      </c>
      <c r="V98" s="138" t="s">
        <v>154</v>
      </c>
      <c r="W98" s="246"/>
      <c r="X98" s="138" t="s">
        <v>161</v>
      </c>
      <c r="Y98" s="138" t="s">
        <v>162</v>
      </c>
      <c r="Z98" s="138" t="s">
        <v>283</v>
      </c>
      <c r="AA98" s="138" t="s">
        <v>284</v>
      </c>
      <c r="AB98" s="246"/>
      <c r="AC98" s="138" t="s">
        <v>285</v>
      </c>
      <c r="AD98" s="138" t="s">
        <v>286</v>
      </c>
      <c r="AE98" s="138" t="s">
        <v>293</v>
      </c>
      <c r="AF98" s="138" t="s">
        <v>287</v>
      </c>
      <c r="AG98" s="246"/>
      <c r="AH98" s="138" t="s">
        <v>288</v>
      </c>
      <c r="AI98" s="138" t="s">
        <v>289</v>
      </c>
      <c r="AJ98" s="138" t="s">
        <v>290</v>
      </c>
      <c r="AK98" s="138" t="s">
        <v>291</v>
      </c>
      <c r="AL98" s="138" t="s">
        <v>292</v>
      </c>
      <c r="AM98" s="246"/>
    </row>
    <row r="99" spans="1:39" ht="17.399999999999999" x14ac:dyDescent="0.3">
      <c r="A99" s="251">
        <v>1</v>
      </c>
      <c r="B99" s="191" t="s">
        <v>254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</row>
    <row r="100" spans="1:39" ht="17.399999999999999" x14ac:dyDescent="0.3">
      <c r="A100" s="252"/>
      <c r="B100" s="191" t="s">
        <v>224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0</v>
      </c>
      <c r="AL100" s="135">
        <f>'Нарххо 2024'!AL100</f>
        <v>0</v>
      </c>
      <c r="AM100" s="169">
        <f>'Нарххо 2024'!AM100</f>
        <v>4.1000000000000005</v>
      </c>
    </row>
    <row r="101" spans="1:39" ht="17.399999999999999" x14ac:dyDescent="0.3">
      <c r="A101" s="209">
        <v>2</v>
      </c>
      <c r="B101" s="170" t="s">
        <v>224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0</v>
      </c>
      <c r="AL101" s="135">
        <f>'Нарххо 2024'!AL101</f>
        <v>0</v>
      </c>
      <c r="AM101" s="169">
        <f>'Нарххо 2024'!AM101</f>
        <v>3</v>
      </c>
    </row>
    <row r="102" spans="1:39" ht="17.399999999999999" x14ac:dyDescent="0.3">
      <c r="A102" s="251">
        <v>3</v>
      </c>
      <c r="B102" s="170" t="s">
        <v>255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</row>
    <row r="103" spans="1:39" ht="17.399999999999999" x14ac:dyDescent="0.3">
      <c r="A103" s="252"/>
      <c r="B103" s="170" t="s">
        <v>225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0</v>
      </c>
      <c r="AL103" s="135">
        <f>'Нарххо 2024'!AL103</f>
        <v>0</v>
      </c>
      <c r="AM103" s="169">
        <f>'Нарххо 2024'!AM103</f>
        <v>0.93333333333333324</v>
      </c>
    </row>
    <row r="104" spans="1:39" ht="17.399999999999999" x14ac:dyDescent="0.3">
      <c r="A104" s="210">
        <v>4</v>
      </c>
      <c r="B104" s="170" t="s">
        <v>224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0</v>
      </c>
      <c r="AL104" s="135">
        <f>'Нарххо 2024'!AL104</f>
        <v>0</v>
      </c>
      <c r="AM104" s="169">
        <f>'Нарххо 2024'!AM104</f>
        <v>2.1666666666666665</v>
      </c>
    </row>
    <row r="105" spans="1:39" ht="17.399999999999999" x14ac:dyDescent="0.3">
      <c r="A105" s="209">
        <v>5</v>
      </c>
      <c r="B105" s="170" t="s">
        <v>226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0</v>
      </c>
      <c r="AL105" s="135">
        <f>'Нарххо 2024'!AL105</f>
        <v>0</v>
      </c>
      <c r="AM105" s="169">
        <f>'Нарххо 2024'!AM105</f>
        <v>5</v>
      </c>
    </row>
    <row r="106" spans="1:39" ht="17.399999999999999" x14ac:dyDescent="0.3">
      <c r="A106" s="210">
        <v>6</v>
      </c>
      <c r="B106" s="170" t="s">
        <v>227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0</v>
      </c>
      <c r="AL106" s="135">
        <f>'Нарххо 2024'!AL106</f>
        <v>0</v>
      </c>
      <c r="AM106" s="169">
        <f>'Нарххо 2024'!AM106</f>
        <v>5.333333333333333</v>
      </c>
    </row>
    <row r="107" spans="1:39" ht="17.399999999999999" x14ac:dyDescent="0.3">
      <c r="A107" s="210">
        <v>7</v>
      </c>
      <c r="B107" s="170" t="s">
        <v>228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0</v>
      </c>
      <c r="AL107" s="135">
        <f>'Нарххо 2024'!AL107</f>
        <v>0</v>
      </c>
      <c r="AM107" s="169">
        <f>'Нарххо 2024'!AM107</f>
        <v>8</v>
      </c>
    </row>
    <row r="108" spans="1:39" ht="17.399999999999999" x14ac:dyDescent="0.3">
      <c r="A108" s="209">
        <v>8</v>
      </c>
      <c r="B108" s="170" t="s">
        <v>229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0</v>
      </c>
      <c r="AL108" s="135">
        <f>'Нарххо 2024'!AL108</f>
        <v>0</v>
      </c>
      <c r="AM108" s="169">
        <f>'Нарххо 2024'!AM108</f>
        <v>23</v>
      </c>
    </row>
    <row r="109" spans="1:39" ht="17.399999999999999" x14ac:dyDescent="0.3">
      <c r="A109" s="210">
        <v>9</v>
      </c>
      <c r="B109" s="170" t="s">
        <v>230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0</v>
      </c>
      <c r="AL109" s="135">
        <f>'Нарххо 2024'!AL109</f>
        <v>0</v>
      </c>
      <c r="AM109" s="169">
        <f>'Нарххо 2024'!AM109</f>
        <v>14.5</v>
      </c>
    </row>
    <row r="110" spans="1:39" ht="17.399999999999999" x14ac:dyDescent="0.3">
      <c r="A110" s="210">
        <v>10</v>
      </c>
      <c r="B110" s="170" t="s">
        <v>231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0</v>
      </c>
      <c r="AL110" s="135">
        <f>'Нарххо 2024'!AL110</f>
        <v>0</v>
      </c>
      <c r="AM110" s="169">
        <f>'Нарххо 2024'!AM110</f>
        <v>16.333333333333332</v>
      </c>
    </row>
    <row r="111" spans="1:39" ht="17.399999999999999" x14ac:dyDescent="0.3">
      <c r="A111" s="209">
        <v>11</v>
      </c>
      <c r="B111" s="170" t="s">
        <v>232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0</v>
      </c>
      <c r="AL111" s="135">
        <f>'Нарххо 2024'!AL111</f>
        <v>0</v>
      </c>
      <c r="AM111" s="169">
        <f>'Нарххо 2024'!AM111</f>
        <v>80</v>
      </c>
    </row>
    <row r="112" spans="1:39" ht="17.399999999999999" x14ac:dyDescent="0.3">
      <c r="A112" s="210">
        <v>12</v>
      </c>
      <c r="B112" s="170" t="s">
        <v>233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0</v>
      </c>
      <c r="AL112" s="135">
        <f>'Нарххо 2024'!AL112</f>
        <v>0</v>
      </c>
      <c r="AM112" s="169">
        <f>'Нарххо 2024'!AM112</f>
        <v>85</v>
      </c>
    </row>
    <row r="113" spans="1:39" ht="17.399999999999999" x14ac:dyDescent="0.3">
      <c r="A113" s="210">
        <v>13</v>
      </c>
      <c r="B113" s="170" t="s">
        <v>234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0</v>
      </c>
      <c r="AL113" s="135">
        <f>'Нарххо 2024'!AL113</f>
        <v>0</v>
      </c>
      <c r="AM113" s="169">
        <f>'Нарххо 2024'!AM113</f>
        <v>5.333333333333333</v>
      </c>
    </row>
    <row r="114" spans="1:39" ht="17.399999999999999" x14ac:dyDescent="0.3">
      <c r="A114" s="209">
        <v>14</v>
      </c>
      <c r="B114" s="170" t="s">
        <v>235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0</v>
      </c>
      <c r="AL114" s="135">
        <f>'Нарххо 2024'!AL114</f>
        <v>0</v>
      </c>
      <c r="AM114" s="169">
        <f>'Нарххо 2024'!AM114</f>
        <v>11.333333333333334</v>
      </c>
    </row>
    <row r="115" spans="1:39" ht="17.399999999999999" x14ac:dyDescent="0.3">
      <c r="A115" s="210">
        <v>15</v>
      </c>
      <c r="B115" s="170" t="s">
        <v>236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0</v>
      </c>
      <c r="AL115" s="135">
        <f>'Нарххо 2024'!AL115</f>
        <v>0</v>
      </c>
      <c r="AM115" s="169">
        <f>'Нарххо 2024'!AM115</f>
        <v>11</v>
      </c>
    </row>
    <row r="116" spans="1:39" ht="17.399999999999999" x14ac:dyDescent="0.3">
      <c r="A116" s="210">
        <v>16</v>
      </c>
      <c r="B116" s="170" t="s">
        <v>237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0</v>
      </c>
      <c r="AL116" s="135">
        <f>'Нарххо 2024'!AL116</f>
        <v>0</v>
      </c>
      <c r="AM116" s="169">
        <f>'Нарххо 2024'!AM116</f>
        <v>50</v>
      </c>
    </row>
    <row r="117" spans="1:39" ht="17.399999999999999" x14ac:dyDescent="0.3">
      <c r="A117" s="209">
        <v>17</v>
      </c>
      <c r="B117" s="170" t="s">
        <v>238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0</v>
      </c>
      <c r="AL117" s="135">
        <f>'Нарххо 2024'!AL117</f>
        <v>0</v>
      </c>
      <c r="AM117" s="169">
        <f>'Нарххо 2024'!AM117</f>
        <v>50</v>
      </c>
    </row>
    <row r="118" spans="1:39" ht="17.399999999999999" x14ac:dyDescent="0.3">
      <c r="A118" s="210">
        <v>18</v>
      </c>
      <c r="B118" s="170" t="s">
        <v>239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0</v>
      </c>
      <c r="AL118" s="135">
        <f>'Нарххо 2024'!AL118</f>
        <v>0</v>
      </c>
      <c r="AM118" s="169">
        <f>'Нарххо 2024'!AM118</f>
        <v>4.8</v>
      </c>
    </row>
    <row r="119" spans="1:39" ht="17.399999999999999" x14ac:dyDescent="0.3">
      <c r="A119" s="210">
        <v>19</v>
      </c>
      <c r="B119" s="170" t="s">
        <v>240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0</v>
      </c>
      <c r="AL119" s="135">
        <f>'Нарххо 2024'!AL119</f>
        <v>0</v>
      </c>
      <c r="AM119" s="169">
        <f>'Нарххо 2024'!AM119</f>
        <v>4.2333333333333334</v>
      </c>
    </row>
    <row r="120" spans="1:39" ht="17.399999999999999" x14ac:dyDescent="0.3">
      <c r="A120" s="209">
        <v>20</v>
      </c>
      <c r="B120" s="170" t="s">
        <v>241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0</v>
      </c>
      <c r="AL120" s="135">
        <f>'Нарххо 2024'!AL120</f>
        <v>0</v>
      </c>
      <c r="AM120" s="169">
        <f>'Нарххо 2024'!AM120</f>
        <v>3.0666666666666664</v>
      </c>
    </row>
    <row r="121" spans="1:39" ht="17.399999999999999" x14ac:dyDescent="0.3">
      <c r="A121" s="210">
        <v>21</v>
      </c>
      <c r="B121" s="170" t="s">
        <v>242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0</v>
      </c>
      <c r="AL121" s="135">
        <f>'Нарххо 2024'!AL121</f>
        <v>0</v>
      </c>
      <c r="AM121" s="169">
        <f>'Нарххо 2024'!AM121</f>
        <v>25</v>
      </c>
    </row>
    <row r="122" spans="1:39" ht="17.399999999999999" x14ac:dyDescent="0.3">
      <c r="A122" s="210">
        <v>22</v>
      </c>
      <c r="B122" s="170" t="s">
        <v>243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0</v>
      </c>
      <c r="AL122" s="135">
        <f>'Нарххо 2024'!AL122</f>
        <v>0</v>
      </c>
      <c r="AM122" s="169">
        <f>'Нарххо 2024'!AM122</f>
        <v>20</v>
      </c>
    </row>
    <row r="123" spans="1:39" ht="17.399999999999999" x14ac:dyDescent="0.3">
      <c r="A123" s="209">
        <v>23</v>
      </c>
      <c r="B123" s="170" t="s">
        <v>244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0</v>
      </c>
      <c r="AL123" s="135">
        <f>'Нарххо 2024'!AL123</f>
        <v>0</v>
      </c>
      <c r="AM123" s="169">
        <f>'Нарххо 2024'!AM123</f>
        <v>17</v>
      </c>
    </row>
    <row r="124" spans="1:39" ht="34.799999999999997" x14ac:dyDescent="0.3">
      <c r="A124" s="210">
        <v>24</v>
      </c>
      <c r="B124" s="188" t="s">
        <v>245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0</v>
      </c>
      <c r="AL124" s="135">
        <f>'Нарххо 2024'!AL124</f>
        <v>0</v>
      </c>
      <c r="AM124" s="169">
        <f>'Нарххо 2024'!AM124</f>
        <v>4</v>
      </c>
    </row>
    <row r="125" spans="1:39" ht="34.799999999999997" x14ac:dyDescent="0.3">
      <c r="A125" s="210">
        <v>25</v>
      </c>
      <c r="B125" s="188" t="s">
        <v>246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0</v>
      </c>
      <c r="AL125" s="135">
        <f>'Нарххо 2024'!AL125</f>
        <v>0</v>
      </c>
      <c r="AM125" s="169">
        <f>'Нарххо 2024'!AM125</f>
        <v>2.5</v>
      </c>
    </row>
    <row r="126" spans="1:39" ht="17.399999999999999" x14ac:dyDescent="0.3">
      <c r="A126" s="209">
        <v>26</v>
      </c>
      <c r="B126" s="170" t="s">
        <v>247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0</v>
      </c>
      <c r="AL126" s="135">
        <f>'Нарххо 2024'!AL126</f>
        <v>0</v>
      </c>
      <c r="AM126" s="169">
        <f>'Нарххо 2024'!AM126</f>
        <v>30</v>
      </c>
    </row>
    <row r="127" spans="1:39" ht="17.399999999999999" x14ac:dyDescent="0.3">
      <c r="A127" s="210">
        <v>27</v>
      </c>
      <c r="B127" s="170" t="s">
        <v>248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0</v>
      </c>
      <c r="AL127" s="135">
        <f>'Нарххо 2024'!AL127</f>
        <v>0</v>
      </c>
      <c r="AM127" s="169">
        <f>'Нарххо 2024'!AM127</f>
        <v>5.5</v>
      </c>
    </row>
    <row r="128" spans="1:39" ht="17.399999999999999" x14ac:dyDescent="0.3">
      <c r="A128" s="210">
        <v>28</v>
      </c>
      <c r="B128" s="170" t="s">
        <v>249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0</v>
      </c>
      <c r="AL128" s="135">
        <f>'Нарххо 2024'!AL128</f>
        <v>0</v>
      </c>
      <c r="AM128" s="169">
        <f>'Нарххо 2024'!AM128</f>
        <v>9.8333333333333339</v>
      </c>
    </row>
    <row r="129" spans="1:39" ht="17.399999999999999" x14ac:dyDescent="0.3">
      <c r="A129" s="209">
        <v>29</v>
      </c>
      <c r="B129" s="170" t="s">
        <v>250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0</v>
      </c>
      <c r="AL129" s="135">
        <f>'Нарххо 2024'!AL129</f>
        <v>0</v>
      </c>
      <c r="AM129" s="169">
        <f>'Нарххо 2024'!AM129</f>
        <v>10.4</v>
      </c>
    </row>
    <row r="130" spans="1:39" ht="34.799999999999997" x14ac:dyDescent="0.3">
      <c r="A130" s="211"/>
      <c r="B130" s="189" t="s">
        <v>251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</row>
    <row r="131" spans="1:39" ht="17.399999999999999" x14ac:dyDescent="0.3">
      <c r="A131" s="211"/>
      <c r="B131" s="190" t="s">
        <v>252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0</v>
      </c>
      <c r="AL131" s="135">
        <f>'Нарххо 2024'!AL131</f>
        <v>0</v>
      </c>
      <c r="AM131" s="169">
        <f>'Нарххо 2024'!AM131</f>
        <v>10.746666666666664</v>
      </c>
    </row>
    <row r="132" spans="1:39" ht="18" customHeight="1" x14ac:dyDescent="0.35">
      <c r="A132" s="212"/>
      <c r="B132" s="191" t="s">
        <v>253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0</v>
      </c>
      <c r="AL132" s="135">
        <f>'Нарххо 2024'!AL132</f>
        <v>0</v>
      </c>
      <c r="AM132" s="169">
        <f>'Нарххо 2024'!AM132</f>
        <v>10.793333333333335</v>
      </c>
    </row>
    <row r="133" spans="1:39" ht="17.399999999999999" x14ac:dyDescent="0.3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</row>
    <row r="134" spans="1:39" ht="17.399999999999999" x14ac:dyDescent="0.3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</row>
    <row r="135" spans="1:39" x14ac:dyDescent="0.35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</row>
    <row r="136" spans="1:39" ht="17.399999999999999" x14ac:dyDescent="0.3">
      <c r="A136" s="256" t="s">
        <v>256</v>
      </c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</row>
    <row r="137" spans="1:39" x14ac:dyDescent="0.35">
      <c r="A137" s="217"/>
      <c r="B137" s="197"/>
      <c r="C137" s="253" t="s">
        <v>261</v>
      </c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  <c r="AJ137" s="254"/>
      <c r="AK137" s="254"/>
      <c r="AL137" s="254"/>
      <c r="AM137" s="255"/>
    </row>
    <row r="138" spans="1:39" ht="18.75" customHeight="1" x14ac:dyDescent="0.35">
      <c r="A138" s="218"/>
      <c r="B138" s="198"/>
      <c r="C138" s="247" t="s">
        <v>140</v>
      </c>
      <c r="D138" s="248"/>
      <c r="E138" s="248"/>
      <c r="F138" s="250"/>
      <c r="G138" s="245" t="s">
        <v>257</v>
      </c>
      <c r="H138" s="243" t="s">
        <v>140</v>
      </c>
      <c r="I138" s="244"/>
      <c r="J138" s="244"/>
      <c r="K138" s="249"/>
      <c r="L138" s="245" t="s">
        <v>257</v>
      </c>
      <c r="M138" s="243" t="s">
        <v>140</v>
      </c>
      <c r="N138" s="244"/>
      <c r="O138" s="244"/>
      <c r="P138" s="249"/>
      <c r="Q138" s="245" t="s">
        <v>257</v>
      </c>
      <c r="R138" s="243" t="s">
        <v>140</v>
      </c>
      <c r="S138" s="244"/>
      <c r="T138" s="244"/>
      <c r="U138" s="244"/>
      <c r="V138" s="249"/>
      <c r="W138" s="245" t="s">
        <v>257</v>
      </c>
      <c r="X138" s="243" t="s">
        <v>140</v>
      </c>
      <c r="Y138" s="244"/>
      <c r="Z138" s="244"/>
      <c r="AA138" s="244"/>
      <c r="AB138" s="245" t="s">
        <v>257</v>
      </c>
      <c r="AC138" s="243" t="s">
        <v>140</v>
      </c>
      <c r="AD138" s="244"/>
      <c r="AE138" s="244"/>
      <c r="AF138" s="244"/>
      <c r="AG138" s="245" t="s">
        <v>257</v>
      </c>
      <c r="AH138" s="243" t="s">
        <v>140</v>
      </c>
      <c r="AI138" s="244"/>
      <c r="AJ138" s="244"/>
      <c r="AK138" s="244"/>
      <c r="AL138" s="244"/>
      <c r="AM138" s="245" t="s">
        <v>257</v>
      </c>
    </row>
    <row r="139" spans="1:39" x14ac:dyDescent="0.35">
      <c r="A139" s="208"/>
      <c r="B139" s="199"/>
      <c r="C139" s="138" t="s">
        <v>136</v>
      </c>
      <c r="D139" s="138" t="s">
        <v>137</v>
      </c>
      <c r="E139" s="138" t="s">
        <v>138</v>
      </c>
      <c r="F139" s="138" t="s">
        <v>139</v>
      </c>
      <c r="G139" s="246"/>
      <c r="H139" s="138" t="s">
        <v>142</v>
      </c>
      <c r="I139" s="138" t="s">
        <v>143</v>
      </c>
      <c r="J139" s="138" t="s">
        <v>144</v>
      </c>
      <c r="K139" s="138" t="s">
        <v>145</v>
      </c>
      <c r="L139" s="246"/>
      <c r="M139" s="138" t="s">
        <v>146</v>
      </c>
      <c r="N139" s="138" t="s">
        <v>147</v>
      </c>
      <c r="O139" s="138" t="s">
        <v>148</v>
      </c>
      <c r="P139" s="138" t="s">
        <v>149</v>
      </c>
      <c r="Q139" s="246"/>
      <c r="R139" s="138" t="s">
        <v>150</v>
      </c>
      <c r="S139" s="138" t="s">
        <v>151</v>
      </c>
      <c r="T139" s="138" t="s">
        <v>152</v>
      </c>
      <c r="U139" s="138" t="s">
        <v>153</v>
      </c>
      <c r="V139" s="138" t="s">
        <v>154</v>
      </c>
      <c r="W139" s="246"/>
      <c r="X139" s="138" t="s">
        <v>161</v>
      </c>
      <c r="Y139" s="138" t="s">
        <v>162</v>
      </c>
      <c r="Z139" s="138" t="s">
        <v>283</v>
      </c>
      <c r="AA139" s="138" t="s">
        <v>284</v>
      </c>
      <c r="AB139" s="246"/>
      <c r="AC139" s="138" t="s">
        <v>285</v>
      </c>
      <c r="AD139" s="138" t="s">
        <v>286</v>
      </c>
      <c r="AE139" s="138" t="s">
        <v>293</v>
      </c>
      <c r="AF139" s="138" t="s">
        <v>287</v>
      </c>
      <c r="AG139" s="246"/>
      <c r="AH139" s="138" t="s">
        <v>288</v>
      </c>
      <c r="AI139" s="138" t="s">
        <v>289</v>
      </c>
      <c r="AJ139" s="138" t="s">
        <v>290</v>
      </c>
      <c r="AK139" s="138" t="s">
        <v>291</v>
      </c>
      <c r="AL139" s="138" t="s">
        <v>292</v>
      </c>
      <c r="AM139" s="246"/>
    </row>
    <row r="140" spans="1:39" ht="17.399999999999999" x14ac:dyDescent="0.3">
      <c r="A140" s="251">
        <v>1</v>
      </c>
      <c r="B140" s="191" t="s">
        <v>254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</row>
    <row r="141" spans="1:39" ht="17.399999999999999" x14ac:dyDescent="0.3">
      <c r="A141" s="252"/>
      <c r="B141" s="191" t="s">
        <v>224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0</v>
      </c>
      <c r="AL141" s="135">
        <f>'Нарххо 2024'!AL141</f>
        <v>0</v>
      </c>
      <c r="AM141" s="169">
        <f>'Нарххо 2024'!AM141</f>
        <v>5.8</v>
      </c>
    </row>
    <row r="142" spans="1:39" ht="17.399999999999999" x14ac:dyDescent="0.3">
      <c r="A142" s="209">
        <v>2</v>
      </c>
      <c r="B142" s="170" t="s">
        <v>224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0</v>
      </c>
      <c r="AL142" s="135">
        <f>'Нарххо 2024'!AL142</f>
        <v>0</v>
      </c>
      <c r="AM142" s="169">
        <f>'Нарххо 2024'!AM142</f>
        <v>5.5</v>
      </c>
    </row>
    <row r="143" spans="1:39" ht="17.399999999999999" x14ac:dyDescent="0.3">
      <c r="A143" s="251">
        <v>3</v>
      </c>
      <c r="B143" s="170" t="s">
        <v>255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</row>
    <row r="144" spans="1:39" ht="17.399999999999999" x14ac:dyDescent="0.3">
      <c r="A144" s="252"/>
      <c r="B144" s="170" t="s">
        <v>225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0</v>
      </c>
      <c r="AL144" s="135">
        <f>'Нарххо 2024'!AL144</f>
        <v>0</v>
      </c>
      <c r="AM144" s="169">
        <f>'Нарххо 2024'!AM144</f>
        <v>2.2200000000000002</v>
      </c>
    </row>
    <row r="145" spans="1:39" ht="17.399999999999999" x14ac:dyDescent="0.3">
      <c r="A145" s="210">
        <v>4</v>
      </c>
      <c r="B145" s="170" t="s">
        <v>224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0</v>
      </c>
      <c r="AL145" s="135">
        <f>'Нарххо 2024'!AL145</f>
        <v>0</v>
      </c>
      <c r="AM145" s="169">
        <f>'Нарххо 2024'!AM145</f>
        <v>3.4599999999999995</v>
      </c>
    </row>
    <row r="146" spans="1:39" ht="17.399999999999999" x14ac:dyDescent="0.3">
      <c r="A146" s="209">
        <v>5</v>
      </c>
      <c r="B146" s="170" t="s">
        <v>226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0</v>
      </c>
      <c r="AL146" s="135">
        <f>'Нарххо 2024'!AL146</f>
        <v>0</v>
      </c>
      <c r="AM146" s="169">
        <f>'Нарххо 2024'!AM146</f>
        <v>6</v>
      </c>
    </row>
    <row r="147" spans="1:39" ht="17.399999999999999" x14ac:dyDescent="0.3">
      <c r="A147" s="210">
        <v>6</v>
      </c>
      <c r="B147" s="170" t="s">
        <v>227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0</v>
      </c>
      <c r="AL147" s="135">
        <f>'Нарххо 2024'!AL147</f>
        <v>0</v>
      </c>
      <c r="AM147" s="169">
        <f>'Нарххо 2024'!AM147</f>
        <v>6</v>
      </c>
    </row>
    <row r="148" spans="1:39" ht="17.399999999999999" x14ac:dyDescent="0.3">
      <c r="A148" s="210">
        <v>7</v>
      </c>
      <c r="B148" s="170" t="s">
        <v>228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0</v>
      </c>
      <c r="AL148" s="135">
        <f>'Нарххо 2024'!AL148</f>
        <v>0</v>
      </c>
      <c r="AM148" s="169">
        <f>'Нарххо 2024'!AM148</f>
        <v>18</v>
      </c>
    </row>
    <row r="149" spans="1:39" ht="17.399999999999999" x14ac:dyDescent="0.3">
      <c r="A149" s="209">
        <v>8</v>
      </c>
      <c r="B149" s="170" t="s">
        <v>229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0</v>
      </c>
      <c r="AL149" s="135">
        <f>'Нарххо 2024'!AL149</f>
        <v>0</v>
      </c>
      <c r="AM149" s="169">
        <f>'Нарххо 2024'!AM149</f>
        <v>18.5</v>
      </c>
    </row>
    <row r="150" spans="1:39" ht="17.399999999999999" x14ac:dyDescent="0.3">
      <c r="A150" s="210">
        <v>9</v>
      </c>
      <c r="B150" s="170" t="s">
        <v>230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0</v>
      </c>
      <c r="AL150" s="135">
        <f>'Нарххо 2024'!AL150</f>
        <v>0</v>
      </c>
      <c r="AM150" s="169">
        <f>'Нарххо 2024'!AM150</f>
        <v>16.54</v>
      </c>
    </row>
    <row r="151" spans="1:39" ht="17.399999999999999" x14ac:dyDescent="0.3">
      <c r="A151" s="210">
        <v>10</v>
      </c>
      <c r="B151" s="170" t="s">
        <v>231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0</v>
      </c>
      <c r="AL151" s="135">
        <f>'Нарххо 2024'!AL151</f>
        <v>0</v>
      </c>
      <c r="AM151" s="169">
        <f>'Нарххо 2024'!AM151</f>
        <v>18.5</v>
      </c>
    </row>
    <row r="152" spans="1:39" ht="17.399999999999999" x14ac:dyDescent="0.3">
      <c r="A152" s="209">
        <v>11</v>
      </c>
      <c r="B152" s="170" t="s">
        <v>232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0</v>
      </c>
      <c r="AL152" s="135">
        <f>'Нарххо 2024'!AL152</f>
        <v>0</v>
      </c>
      <c r="AM152" s="169">
        <f>'Нарххо 2024'!AM152</f>
        <v>70</v>
      </c>
    </row>
    <row r="153" spans="1:39" ht="17.399999999999999" x14ac:dyDescent="0.3">
      <c r="A153" s="210">
        <v>12</v>
      </c>
      <c r="B153" s="170" t="s">
        <v>233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0</v>
      </c>
      <c r="AL153" s="135">
        <f>'Нарххо 2024'!AL153</f>
        <v>0</v>
      </c>
      <c r="AM153" s="169">
        <f>'Нарххо 2024'!AM153</f>
        <v>75</v>
      </c>
    </row>
    <row r="154" spans="1:39" ht="17.399999999999999" x14ac:dyDescent="0.3">
      <c r="A154" s="210">
        <v>13</v>
      </c>
      <c r="B154" s="170" t="s">
        <v>234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0</v>
      </c>
      <c r="AL154" s="135">
        <f>'Нарххо 2024'!AL154</f>
        <v>0</v>
      </c>
      <c r="AM154" s="169">
        <f>'Нарххо 2024'!AM154</f>
        <v>6</v>
      </c>
    </row>
    <row r="155" spans="1:39" ht="17.399999999999999" x14ac:dyDescent="0.3">
      <c r="A155" s="209">
        <v>14</v>
      </c>
      <c r="B155" s="170" t="s">
        <v>235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0</v>
      </c>
      <c r="AL155" s="135">
        <f>'Нарххо 2024'!AL155</f>
        <v>0</v>
      </c>
      <c r="AM155" s="169">
        <f>'Нарххо 2024'!AM155</f>
        <v>10</v>
      </c>
    </row>
    <row r="156" spans="1:39" ht="17.399999999999999" x14ac:dyDescent="0.3">
      <c r="A156" s="210">
        <v>15</v>
      </c>
      <c r="B156" s="170" t="s">
        <v>236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0</v>
      </c>
      <c r="AL156" s="135">
        <f>'Нарххо 2024'!AL156</f>
        <v>0</v>
      </c>
      <c r="AM156" s="169">
        <f>'Нарххо 2024'!AM156</f>
        <v>12.5</v>
      </c>
    </row>
    <row r="157" spans="1:39" ht="17.399999999999999" x14ac:dyDescent="0.3">
      <c r="A157" s="210">
        <v>16</v>
      </c>
      <c r="B157" s="170" t="s">
        <v>237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0</v>
      </c>
      <c r="AL157" s="135">
        <f>'Нарххо 2024'!AL157</f>
        <v>0</v>
      </c>
      <c r="AM157" s="169">
        <f>'Нарххо 2024'!AM157</f>
        <v>35</v>
      </c>
    </row>
    <row r="158" spans="1:39" ht="17.399999999999999" x14ac:dyDescent="0.3">
      <c r="A158" s="209">
        <v>17</v>
      </c>
      <c r="B158" s="170" t="s">
        <v>238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0</v>
      </c>
      <c r="AL158" s="135">
        <f>'Нарххо 2024'!AL158</f>
        <v>0</v>
      </c>
      <c r="AM158" s="169">
        <f>'Нарххо 2024'!AM158</f>
        <v>45</v>
      </c>
    </row>
    <row r="159" spans="1:39" ht="17.399999999999999" x14ac:dyDescent="0.3">
      <c r="A159" s="210">
        <v>18</v>
      </c>
      <c r="B159" s="170" t="s">
        <v>239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0</v>
      </c>
      <c r="AL159" s="135">
        <f>'Нарххо 2024'!AL159</f>
        <v>0</v>
      </c>
      <c r="AM159" s="169">
        <f>'Нарххо 2024'!AM159</f>
        <v>6.2</v>
      </c>
    </row>
    <row r="160" spans="1:39" ht="17.399999999999999" x14ac:dyDescent="0.3">
      <c r="A160" s="210">
        <v>19</v>
      </c>
      <c r="B160" s="170" t="s">
        <v>240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0</v>
      </c>
      <c r="AL160" s="135">
        <f>'Нарххо 2024'!AL160</f>
        <v>0</v>
      </c>
      <c r="AM160" s="169">
        <f>'Нарххо 2024'!AM160</f>
        <v>4.8</v>
      </c>
    </row>
    <row r="161" spans="1:39" ht="17.399999999999999" x14ac:dyDescent="0.3">
      <c r="A161" s="209">
        <v>20</v>
      </c>
      <c r="B161" s="170" t="s">
        <v>241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0</v>
      </c>
      <c r="AL161" s="135">
        <f>'Нарххо 2024'!AL161</f>
        <v>0</v>
      </c>
      <c r="AM161" s="169">
        <f>'Нарххо 2024'!AM161</f>
        <v>5</v>
      </c>
    </row>
    <row r="162" spans="1:39" ht="17.399999999999999" x14ac:dyDescent="0.3">
      <c r="A162" s="210">
        <v>21</v>
      </c>
      <c r="B162" s="170" t="s">
        <v>242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0</v>
      </c>
      <c r="AL162" s="135">
        <f>'Нарххо 2024'!AL162</f>
        <v>0</v>
      </c>
      <c r="AM162" s="169">
        <f>'Нарххо 2024'!AM162</f>
        <v>18</v>
      </c>
    </row>
    <row r="163" spans="1:39" ht="17.399999999999999" x14ac:dyDescent="0.3">
      <c r="A163" s="210">
        <v>22</v>
      </c>
      <c r="B163" s="170" t="s">
        <v>243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0</v>
      </c>
      <c r="AL163" s="135">
        <f>'Нарххо 2024'!AL163</f>
        <v>0</v>
      </c>
      <c r="AM163" s="169">
        <f>'Нарххо 2024'!AM163</f>
        <v>16.8</v>
      </c>
    </row>
    <row r="164" spans="1:39" ht="17.399999999999999" x14ac:dyDescent="0.3">
      <c r="A164" s="209">
        <v>23</v>
      </c>
      <c r="B164" s="170" t="s">
        <v>244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0</v>
      </c>
      <c r="AL164" s="135">
        <f>'Нарххо 2024'!AL164</f>
        <v>0</v>
      </c>
      <c r="AM164" s="169">
        <f>'Нарххо 2024'!AM164</f>
        <v>16</v>
      </c>
    </row>
    <row r="165" spans="1:39" ht="34.799999999999997" x14ac:dyDescent="0.3">
      <c r="A165" s="210">
        <v>24</v>
      </c>
      <c r="B165" s="188" t="s">
        <v>245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0</v>
      </c>
      <c r="AL165" s="135">
        <f>'Нарххо 2024'!AL165</f>
        <v>0</v>
      </c>
      <c r="AM165" s="169">
        <f>'Нарххо 2024'!AM165</f>
        <v>4.2</v>
      </c>
    </row>
    <row r="166" spans="1:39" ht="34.799999999999997" x14ac:dyDescent="0.3">
      <c r="A166" s="210">
        <v>25</v>
      </c>
      <c r="B166" s="188" t="s">
        <v>246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0</v>
      </c>
      <c r="AL166" s="135">
        <f>'Нарххо 2024'!AL166</f>
        <v>0</v>
      </c>
      <c r="AM166" s="169">
        <f>'Нарххо 2024'!AM166</f>
        <v>3.7999999999999994</v>
      </c>
    </row>
    <row r="167" spans="1:39" ht="17.399999999999999" x14ac:dyDescent="0.3">
      <c r="A167" s="209">
        <v>26</v>
      </c>
      <c r="B167" s="170" t="s">
        <v>247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0</v>
      </c>
      <c r="AL167" s="135">
        <f>'Нарххо 2024'!AL167</f>
        <v>0</v>
      </c>
      <c r="AM167" s="169">
        <f>'Нарххо 2024'!AM167</f>
        <v>30</v>
      </c>
    </row>
    <row r="168" spans="1:39" ht="17.399999999999999" x14ac:dyDescent="0.3">
      <c r="A168" s="210">
        <v>27</v>
      </c>
      <c r="B168" s="170" t="s">
        <v>248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0</v>
      </c>
      <c r="AL168" s="135">
        <f>'Нарххо 2024'!AL168</f>
        <v>0</v>
      </c>
      <c r="AM168" s="169">
        <f>'Нарххо 2024'!AM168</f>
        <v>6.8</v>
      </c>
    </row>
    <row r="169" spans="1:39" ht="17.399999999999999" x14ac:dyDescent="0.3">
      <c r="A169" s="210">
        <v>28</v>
      </c>
      <c r="B169" s="170" t="s">
        <v>249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0</v>
      </c>
      <c r="AL169" s="135">
        <f>'Нарххо 2024'!AL169</f>
        <v>0</v>
      </c>
      <c r="AM169" s="169">
        <f>'Нарххо 2024'!AM169</f>
        <v>10.800000000000002</v>
      </c>
    </row>
    <row r="170" spans="1:39" ht="17.399999999999999" x14ac:dyDescent="0.3">
      <c r="A170" s="209">
        <v>29</v>
      </c>
      <c r="B170" s="170" t="s">
        <v>250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0</v>
      </c>
      <c r="AL170" s="135">
        <f>'Нарххо 2024'!AL170</f>
        <v>0</v>
      </c>
      <c r="AM170" s="169">
        <f>'Нарххо 2024'!AM170</f>
        <v>11.800000000000002</v>
      </c>
    </row>
    <row r="171" spans="1:39" ht="34.799999999999997" x14ac:dyDescent="0.3">
      <c r="A171" s="211"/>
      <c r="B171" s="189" t="s">
        <v>251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</row>
    <row r="172" spans="1:39" ht="17.399999999999999" x14ac:dyDescent="0.3">
      <c r="A172" s="211"/>
      <c r="B172" s="190" t="s">
        <v>252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0</v>
      </c>
      <c r="AL172" s="135">
        <f>'Нарххо 2024'!AL172</f>
        <v>0</v>
      </c>
      <c r="AM172" s="169">
        <f>'Нарххо 2024'!AM172</f>
        <v>10.979999999999999</v>
      </c>
    </row>
    <row r="173" spans="1:39" x14ac:dyDescent="0.35">
      <c r="A173" s="212"/>
      <c r="B173" s="191" t="s">
        <v>253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0</v>
      </c>
      <c r="AL173" s="135">
        <f>'Нарххо 2024'!AL173</f>
        <v>0</v>
      </c>
      <c r="AM173" s="169">
        <f>'Нарххо 2024'!AM173</f>
        <v>11.1</v>
      </c>
    </row>
    <row r="174" spans="1:39" ht="18" customHeight="1" x14ac:dyDescent="0.35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</row>
    <row r="175" spans="1:39" ht="17.399999999999999" x14ac:dyDescent="0.3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</row>
    <row r="176" spans="1:39" x14ac:dyDescent="0.35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</row>
    <row r="177" spans="1:39" x14ac:dyDescent="0.35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</row>
    <row r="178" spans="1:39" ht="17.399999999999999" x14ac:dyDescent="0.3">
      <c r="A178" s="256" t="s">
        <v>256</v>
      </c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</row>
    <row r="179" spans="1:39" x14ac:dyDescent="0.35">
      <c r="A179" s="217"/>
      <c r="B179" s="197"/>
      <c r="C179" s="253" t="s">
        <v>262</v>
      </c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5"/>
    </row>
    <row r="180" spans="1:39" ht="18.75" customHeight="1" x14ac:dyDescent="0.35">
      <c r="A180" s="218"/>
      <c r="B180" s="198"/>
      <c r="C180" s="247" t="s">
        <v>140</v>
      </c>
      <c r="D180" s="248"/>
      <c r="E180" s="248"/>
      <c r="F180" s="250"/>
      <c r="G180" s="245" t="s">
        <v>257</v>
      </c>
      <c r="H180" s="243" t="s">
        <v>140</v>
      </c>
      <c r="I180" s="244"/>
      <c r="J180" s="244"/>
      <c r="K180" s="249"/>
      <c r="L180" s="245" t="s">
        <v>257</v>
      </c>
      <c r="M180" s="243" t="s">
        <v>140</v>
      </c>
      <c r="N180" s="244"/>
      <c r="O180" s="244"/>
      <c r="P180" s="249"/>
      <c r="Q180" s="245" t="s">
        <v>257</v>
      </c>
      <c r="R180" s="243" t="s">
        <v>140</v>
      </c>
      <c r="S180" s="244"/>
      <c r="T180" s="244"/>
      <c r="U180" s="244"/>
      <c r="V180" s="249"/>
      <c r="W180" s="245" t="s">
        <v>257</v>
      </c>
      <c r="X180" s="243" t="s">
        <v>140</v>
      </c>
      <c r="Y180" s="244"/>
      <c r="Z180" s="244"/>
      <c r="AA180" s="244"/>
      <c r="AB180" s="245" t="s">
        <v>257</v>
      </c>
      <c r="AC180" s="243" t="s">
        <v>140</v>
      </c>
      <c r="AD180" s="244"/>
      <c r="AE180" s="244"/>
      <c r="AF180" s="244"/>
      <c r="AG180" s="245" t="s">
        <v>257</v>
      </c>
      <c r="AH180" s="243" t="s">
        <v>140</v>
      </c>
      <c r="AI180" s="244"/>
      <c r="AJ180" s="244"/>
      <c r="AK180" s="244"/>
      <c r="AL180" s="244"/>
      <c r="AM180" s="245" t="s">
        <v>257</v>
      </c>
    </row>
    <row r="181" spans="1:39" x14ac:dyDescent="0.35">
      <c r="A181" s="208"/>
      <c r="B181" s="199"/>
      <c r="C181" s="138" t="s">
        <v>136</v>
      </c>
      <c r="D181" s="138" t="s">
        <v>137</v>
      </c>
      <c r="E181" s="138" t="s">
        <v>138</v>
      </c>
      <c r="F181" s="138" t="s">
        <v>139</v>
      </c>
      <c r="G181" s="246"/>
      <c r="H181" s="138" t="s">
        <v>142</v>
      </c>
      <c r="I181" s="138" t="s">
        <v>143</v>
      </c>
      <c r="J181" s="138" t="s">
        <v>144</v>
      </c>
      <c r="K181" s="138" t="s">
        <v>145</v>
      </c>
      <c r="L181" s="246"/>
      <c r="M181" s="138" t="s">
        <v>146</v>
      </c>
      <c r="N181" s="138" t="s">
        <v>147</v>
      </c>
      <c r="O181" s="138" t="s">
        <v>148</v>
      </c>
      <c r="P181" s="138" t="s">
        <v>149</v>
      </c>
      <c r="Q181" s="246"/>
      <c r="R181" s="138" t="s">
        <v>150</v>
      </c>
      <c r="S181" s="138" t="s">
        <v>151</v>
      </c>
      <c r="T181" s="138" t="s">
        <v>152</v>
      </c>
      <c r="U181" s="138" t="s">
        <v>153</v>
      </c>
      <c r="V181" s="138" t="s">
        <v>154</v>
      </c>
      <c r="W181" s="246"/>
      <c r="X181" s="138" t="s">
        <v>161</v>
      </c>
      <c r="Y181" s="138" t="s">
        <v>162</v>
      </c>
      <c r="Z181" s="138" t="s">
        <v>283</v>
      </c>
      <c r="AA181" s="138" t="s">
        <v>284</v>
      </c>
      <c r="AB181" s="246"/>
      <c r="AC181" s="138" t="s">
        <v>285</v>
      </c>
      <c r="AD181" s="138" t="s">
        <v>286</v>
      </c>
      <c r="AE181" s="138" t="s">
        <v>293</v>
      </c>
      <c r="AF181" s="138" t="s">
        <v>287</v>
      </c>
      <c r="AG181" s="246"/>
      <c r="AH181" s="138" t="s">
        <v>288</v>
      </c>
      <c r="AI181" s="138" t="s">
        <v>289</v>
      </c>
      <c r="AJ181" s="138" t="s">
        <v>290</v>
      </c>
      <c r="AK181" s="138" t="s">
        <v>291</v>
      </c>
      <c r="AL181" s="138" t="s">
        <v>292</v>
      </c>
      <c r="AM181" s="246"/>
    </row>
    <row r="182" spans="1:39" ht="17.399999999999999" x14ac:dyDescent="0.3">
      <c r="A182" s="251">
        <v>1</v>
      </c>
      <c r="B182" s="191" t="s">
        <v>254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</row>
    <row r="183" spans="1:39" ht="17.399999999999999" x14ac:dyDescent="0.3">
      <c r="A183" s="252"/>
      <c r="B183" s="191" t="s">
        <v>224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0</v>
      </c>
      <c r="AL183" s="135">
        <f>'Нарххо 2024'!AL183</f>
        <v>0</v>
      </c>
      <c r="AM183" s="169">
        <f>'Нарххо 2024'!AM183</f>
        <v>4.166666666666667</v>
      </c>
    </row>
    <row r="184" spans="1:39" ht="17.399999999999999" x14ac:dyDescent="0.3">
      <c r="A184" s="209">
        <v>2</v>
      </c>
      <c r="B184" s="170" t="s">
        <v>224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0</v>
      </c>
      <c r="AL184" s="135">
        <f>'Нарххо 2024'!AL184</f>
        <v>0</v>
      </c>
      <c r="AM184" s="169">
        <f>'Нарххо 2024'!AM184</f>
        <v>3.5</v>
      </c>
    </row>
    <row r="185" spans="1:39" ht="17.399999999999999" x14ac:dyDescent="0.3">
      <c r="A185" s="251">
        <v>3</v>
      </c>
      <c r="B185" s="170" t="s">
        <v>255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</row>
    <row r="186" spans="1:39" ht="17.399999999999999" x14ac:dyDescent="0.3">
      <c r="A186" s="252"/>
      <c r="B186" s="170" t="s">
        <v>225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0</v>
      </c>
      <c r="AL186" s="135">
        <f>'Нарххо 2024'!AL186</f>
        <v>0</v>
      </c>
      <c r="AM186" s="169">
        <f>'Нарххо 2024'!AM186</f>
        <v>2.1999999999999997</v>
      </c>
    </row>
    <row r="187" spans="1:39" ht="17.399999999999999" x14ac:dyDescent="0.3">
      <c r="A187" s="210">
        <v>4</v>
      </c>
      <c r="B187" s="170" t="s">
        <v>224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0</v>
      </c>
      <c r="AL187" s="135">
        <f>'Нарххо 2024'!AL187</f>
        <v>0</v>
      </c>
      <c r="AM187" s="169">
        <f>'Нарххо 2024'!AM187</f>
        <v>3.5633333333333339</v>
      </c>
    </row>
    <row r="188" spans="1:39" ht="17.399999999999999" x14ac:dyDescent="0.3">
      <c r="A188" s="209">
        <v>5</v>
      </c>
      <c r="B188" s="170" t="s">
        <v>226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0</v>
      </c>
      <c r="AL188" s="135">
        <f>'Нарххо 2024'!AL188</f>
        <v>0</v>
      </c>
      <c r="AM188" s="169">
        <f>'Нарххо 2024'!AM188</f>
        <v>4.8999999999999995</v>
      </c>
    </row>
    <row r="189" spans="1:39" ht="17.399999999999999" x14ac:dyDescent="0.3">
      <c r="A189" s="210">
        <v>6</v>
      </c>
      <c r="B189" s="170" t="s">
        <v>227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0</v>
      </c>
      <c r="AL189" s="135">
        <f>'Нарххо 2024'!AL189</f>
        <v>0</v>
      </c>
      <c r="AM189" s="169">
        <f>'Нарххо 2024'!AM189</f>
        <v>5.6333333333333329</v>
      </c>
    </row>
    <row r="190" spans="1:39" ht="17.399999999999999" x14ac:dyDescent="0.3">
      <c r="A190" s="210">
        <v>7</v>
      </c>
      <c r="B190" s="170" t="s">
        <v>228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0</v>
      </c>
      <c r="AL190" s="135">
        <f>'Нарххо 2024'!AL190</f>
        <v>0</v>
      </c>
      <c r="AM190" s="169">
        <f>'Нарххо 2024'!AM190</f>
        <v>8.4433333333333334</v>
      </c>
    </row>
    <row r="191" spans="1:39" ht="17.399999999999999" x14ac:dyDescent="0.3">
      <c r="A191" s="209">
        <v>8</v>
      </c>
      <c r="B191" s="170" t="s">
        <v>229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0</v>
      </c>
      <c r="AL191" s="135">
        <f>'Нарххо 2024'!AL191</f>
        <v>0</v>
      </c>
      <c r="AM191" s="169">
        <f>'Нарххо 2024'!AM191</f>
        <v>20.066666666666666</v>
      </c>
    </row>
    <row r="192" spans="1:39" ht="17.399999999999999" x14ac:dyDescent="0.3">
      <c r="A192" s="210">
        <v>9</v>
      </c>
      <c r="B192" s="170" t="s">
        <v>230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0</v>
      </c>
      <c r="AL192" s="135">
        <f>'Нарххо 2024'!AL192</f>
        <v>0</v>
      </c>
      <c r="AM192" s="169">
        <f>'Нарххо 2024'!AM192</f>
        <v>12.530000000000001</v>
      </c>
    </row>
    <row r="193" spans="1:39" ht="17.399999999999999" x14ac:dyDescent="0.3">
      <c r="A193" s="210">
        <v>10</v>
      </c>
      <c r="B193" s="170" t="s">
        <v>231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0</v>
      </c>
      <c r="AL193" s="135">
        <f>'Нарххо 2024'!AL193</f>
        <v>0</v>
      </c>
      <c r="AM193" s="169">
        <f>'Нарххо 2024'!AM193</f>
        <v>18.686666666666667</v>
      </c>
    </row>
    <row r="194" spans="1:39" ht="17.399999999999999" x14ac:dyDescent="0.3">
      <c r="A194" s="209">
        <v>11</v>
      </c>
      <c r="B194" s="170" t="s">
        <v>232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0</v>
      </c>
      <c r="AL194" s="135">
        <f>'Нарххо 2024'!AL194</f>
        <v>0</v>
      </c>
      <c r="AM194" s="169">
        <f>'Нарххо 2024'!AM194</f>
        <v>78.683333333333337</v>
      </c>
    </row>
    <row r="195" spans="1:39" ht="17.399999999999999" x14ac:dyDescent="0.3">
      <c r="A195" s="210">
        <v>12</v>
      </c>
      <c r="B195" s="170" t="s">
        <v>233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0</v>
      </c>
      <c r="AL195" s="135">
        <f>'Нарххо 2024'!AL195</f>
        <v>0</v>
      </c>
      <c r="AM195" s="169">
        <f>'Нарххо 2024'!AM195</f>
        <v>87.399999999999991</v>
      </c>
    </row>
    <row r="196" spans="1:39" ht="17.399999999999999" x14ac:dyDescent="0.3">
      <c r="A196" s="210">
        <v>13</v>
      </c>
      <c r="B196" s="170" t="s">
        <v>234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0</v>
      </c>
      <c r="AL196" s="135">
        <f>'Нарххо 2024'!AL196</f>
        <v>0</v>
      </c>
      <c r="AM196" s="169">
        <f>'Нарххо 2024'!AM196</f>
        <v>6</v>
      </c>
    </row>
    <row r="197" spans="1:39" ht="17.399999999999999" x14ac:dyDescent="0.3">
      <c r="A197" s="209">
        <v>14</v>
      </c>
      <c r="B197" s="170" t="s">
        <v>235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0</v>
      </c>
      <c r="AL197" s="135">
        <f>'Нарххо 2024'!AL197</f>
        <v>0</v>
      </c>
      <c r="AM197" s="169">
        <f>'Нарххо 2024'!AM197</f>
        <v>6.07</v>
      </c>
    </row>
    <row r="198" spans="1:39" ht="17.399999999999999" x14ac:dyDescent="0.3">
      <c r="A198" s="210">
        <v>15</v>
      </c>
      <c r="B198" s="170" t="s">
        <v>236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0</v>
      </c>
      <c r="AL198" s="135">
        <f>'Нарххо 2024'!AL198</f>
        <v>0</v>
      </c>
      <c r="AM198" s="169">
        <f>'Нарххо 2024'!AM198</f>
        <v>11.666666666666666</v>
      </c>
    </row>
    <row r="199" spans="1:39" ht="17.399999999999999" x14ac:dyDescent="0.3">
      <c r="A199" s="210">
        <v>16</v>
      </c>
      <c r="B199" s="170" t="s">
        <v>237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0</v>
      </c>
      <c r="AL199" s="135">
        <f>'Нарххо 2024'!AL199</f>
        <v>0</v>
      </c>
      <c r="AM199" s="169">
        <f>'Нарххо 2024'!AM199</f>
        <v>50.533333333333331</v>
      </c>
    </row>
    <row r="200" spans="1:39" ht="17.399999999999999" x14ac:dyDescent="0.3">
      <c r="A200" s="209">
        <v>17</v>
      </c>
      <c r="B200" s="170" t="s">
        <v>238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0</v>
      </c>
      <c r="AL200" s="135">
        <f>'Нарххо 2024'!AL200</f>
        <v>0</v>
      </c>
      <c r="AM200" s="169">
        <f>'Нарххо 2024'!AM200</f>
        <v>54.6</v>
      </c>
    </row>
    <row r="201" spans="1:39" ht="17.399999999999999" x14ac:dyDescent="0.3">
      <c r="A201" s="210">
        <v>18</v>
      </c>
      <c r="B201" s="170" t="s">
        <v>239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0</v>
      </c>
      <c r="AL201" s="135">
        <f>'Нарххо 2024'!AL201</f>
        <v>0</v>
      </c>
      <c r="AM201" s="169">
        <f>'Нарххо 2024'!AM201</f>
        <v>5.43</v>
      </c>
    </row>
    <row r="202" spans="1:39" ht="17.399999999999999" x14ac:dyDescent="0.3">
      <c r="A202" s="210">
        <v>19</v>
      </c>
      <c r="B202" s="170" t="s">
        <v>240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0</v>
      </c>
      <c r="AL202" s="135">
        <f>'Нарххо 2024'!AL202</f>
        <v>0</v>
      </c>
      <c r="AM202" s="169">
        <f>'Нарххо 2024'!AM202</f>
        <v>4.666666666666667</v>
      </c>
    </row>
    <row r="203" spans="1:39" ht="17.399999999999999" x14ac:dyDescent="0.3">
      <c r="A203" s="209">
        <v>20</v>
      </c>
      <c r="B203" s="170" t="s">
        <v>241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0</v>
      </c>
      <c r="AL203" s="135">
        <f>'Нарххо 2024'!AL203</f>
        <v>0</v>
      </c>
      <c r="AM203" s="169">
        <f>'Нарххо 2024'!AM203</f>
        <v>4.3</v>
      </c>
    </row>
    <row r="204" spans="1:39" ht="17.399999999999999" x14ac:dyDescent="0.3">
      <c r="A204" s="210">
        <v>21</v>
      </c>
      <c r="B204" s="170" t="s">
        <v>242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0</v>
      </c>
      <c r="AL204" s="135">
        <f>'Нарххо 2024'!AL204</f>
        <v>0</v>
      </c>
      <c r="AM204" s="169">
        <f>'Нарххо 2024'!AM204</f>
        <v>20.8</v>
      </c>
    </row>
    <row r="205" spans="1:39" ht="17.399999999999999" x14ac:dyDescent="0.3">
      <c r="A205" s="210">
        <v>22</v>
      </c>
      <c r="B205" s="170" t="s">
        <v>243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0</v>
      </c>
      <c r="AL205" s="135">
        <f>'Нарххо 2024'!AL205</f>
        <v>0</v>
      </c>
      <c r="AM205" s="169">
        <f>'Нарххо 2024'!AM205</f>
        <v>21.933333333333334</v>
      </c>
    </row>
    <row r="206" spans="1:39" ht="17.399999999999999" x14ac:dyDescent="0.3">
      <c r="A206" s="209">
        <v>23</v>
      </c>
      <c r="B206" s="170" t="s">
        <v>244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0</v>
      </c>
      <c r="AL206" s="135">
        <f>'Нарххо 2024'!AL206</f>
        <v>0</v>
      </c>
      <c r="AM206" s="169">
        <f>'Нарххо 2024'!AM206</f>
        <v>15.933333333333332</v>
      </c>
    </row>
    <row r="207" spans="1:39" ht="34.799999999999997" x14ac:dyDescent="0.3">
      <c r="A207" s="210">
        <v>24</v>
      </c>
      <c r="B207" s="188" t="s">
        <v>245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0</v>
      </c>
      <c r="AL207" s="135">
        <f>'Нарххо 2024'!AL207</f>
        <v>0</v>
      </c>
      <c r="AM207" s="169">
        <f>'Нарххо 2024'!AM207</f>
        <v>4.3333333333333339</v>
      </c>
    </row>
    <row r="208" spans="1:39" ht="34.799999999999997" x14ac:dyDescent="0.3">
      <c r="A208" s="210">
        <v>25</v>
      </c>
      <c r="B208" s="188" t="s">
        <v>246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0</v>
      </c>
      <c r="AL208" s="135">
        <f>'Нарххо 2024'!AL208</f>
        <v>0</v>
      </c>
      <c r="AM208" s="169">
        <f>'Нарххо 2024'!AM208</f>
        <v>3.3666666666666671</v>
      </c>
    </row>
    <row r="209" spans="1:39" ht="17.399999999999999" x14ac:dyDescent="0.3">
      <c r="A209" s="209">
        <v>26</v>
      </c>
      <c r="B209" s="170" t="s">
        <v>247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0</v>
      </c>
      <c r="AL209" s="135">
        <f>'Нарххо 2024'!AL209</f>
        <v>0</v>
      </c>
      <c r="AM209" s="169">
        <f>'Нарххо 2024'!AM209</f>
        <v>26.599999999999998</v>
      </c>
    </row>
    <row r="210" spans="1:39" ht="17.399999999999999" x14ac:dyDescent="0.3">
      <c r="A210" s="210">
        <v>27</v>
      </c>
      <c r="B210" s="170" t="s">
        <v>248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0</v>
      </c>
      <c r="AL210" s="135">
        <f>'Нарххо 2024'!AL210</f>
        <v>0</v>
      </c>
      <c r="AM210" s="169">
        <f>'Нарххо 2024'!AM210</f>
        <v>5.6066666666666665</v>
      </c>
    </row>
    <row r="211" spans="1:39" ht="17.399999999999999" x14ac:dyDescent="0.3">
      <c r="A211" s="210">
        <v>28</v>
      </c>
      <c r="B211" s="170" t="s">
        <v>249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0</v>
      </c>
      <c r="AL211" s="135">
        <f>'Нарххо 2024'!AL211</f>
        <v>0</v>
      </c>
      <c r="AM211" s="169">
        <f>'Нарххо 2024'!AM211</f>
        <v>9.8933333333333326</v>
      </c>
    </row>
    <row r="212" spans="1:39" ht="17.399999999999999" x14ac:dyDescent="0.3">
      <c r="A212" s="209">
        <v>29</v>
      </c>
      <c r="B212" s="170" t="s">
        <v>250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0</v>
      </c>
      <c r="AL212" s="135">
        <f>'Нарххо 2024'!AL212</f>
        <v>0</v>
      </c>
      <c r="AM212" s="169">
        <f>'Нарххо 2024'!AM212</f>
        <v>11.04</v>
      </c>
    </row>
    <row r="213" spans="1:39" ht="34.799999999999997" x14ac:dyDescent="0.3">
      <c r="A213" s="211"/>
      <c r="B213" s="189" t="s">
        <v>251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</row>
    <row r="214" spans="1:39" ht="17.399999999999999" x14ac:dyDescent="0.3">
      <c r="A214" s="211"/>
      <c r="B214" s="190" t="s">
        <v>252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0</v>
      </c>
      <c r="AL214" s="135">
        <f>'Нарххо 2024'!AL214</f>
        <v>0</v>
      </c>
      <c r="AM214" s="169">
        <f>'Нарххо 2024'!AM214</f>
        <v>10.63</v>
      </c>
    </row>
    <row r="215" spans="1:39" ht="18" customHeight="1" x14ac:dyDescent="0.35">
      <c r="A215" s="212"/>
      <c r="B215" s="191" t="s">
        <v>253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0</v>
      </c>
      <c r="AL215" s="135">
        <f>'Нарххо 2024'!AL215</f>
        <v>0</v>
      </c>
      <c r="AM215" s="169">
        <f>'Нарххо 2024'!AM215</f>
        <v>10.693333333333333</v>
      </c>
    </row>
    <row r="216" spans="1:39" x14ac:dyDescent="0.35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</row>
    <row r="217" spans="1:39" x14ac:dyDescent="0.35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</row>
    <row r="218" spans="1:39" x14ac:dyDescent="0.35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</row>
    <row r="219" spans="1:39" ht="17.399999999999999" x14ac:dyDescent="0.3">
      <c r="A219" s="256" t="s">
        <v>256</v>
      </c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</row>
    <row r="220" spans="1:39" x14ac:dyDescent="0.35">
      <c r="A220" s="217"/>
      <c r="B220" s="197"/>
      <c r="C220" s="253" t="s">
        <v>264</v>
      </c>
      <c r="D220" s="254"/>
      <c r="E220" s="254"/>
      <c r="F220" s="254"/>
      <c r="G220" s="254"/>
      <c r="H220" s="254"/>
      <c r="I220" s="254"/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  <c r="AJ220" s="254"/>
      <c r="AK220" s="254"/>
      <c r="AL220" s="254"/>
      <c r="AM220" s="255"/>
    </row>
    <row r="221" spans="1:39" ht="18.75" customHeight="1" x14ac:dyDescent="0.35">
      <c r="A221" s="218"/>
      <c r="B221" s="198"/>
      <c r="C221" s="247" t="s">
        <v>140</v>
      </c>
      <c r="D221" s="248"/>
      <c r="E221" s="248"/>
      <c r="F221" s="250"/>
      <c r="G221" s="245" t="s">
        <v>257</v>
      </c>
      <c r="H221" s="243" t="s">
        <v>140</v>
      </c>
      <c r="I221" s="244"/>
      <c r="J221" s="244"/>
      <c r="K221" s="249"/>
      <c r="L221" s="245" t="s">
        <v>257</v>
      </c>
      <c r="M221" s="243" t="s">
        <v>140</v>
      </c>
      <c r="N221" s="244"/>
      <c r="O221" s="244"/>
      <c r="P221" s="249"/>
      <c r="Q221" s="245" t="s">
        <v>257</v>
      </c>
      <c r="R221" s="243" t="s">
        <v>140</v>
      </c>
      <c r="S221" s="244"/>
      <c r="T221" s="244"/>
      <c r="U221" s="244"/>
      <c r="V221" s="249"/>
      <c r="W221" s="245" t="s">
        <v>257</v>
      </c>
      <c r="X221" s="243" t="s">
        <v>140</v>
      </c>
      <c r="Y221" s="244"/>
      <c r="Z221" s="244"/>
      <c r="AA221" s="244"/>
      <c r="AB221" s="245" t="s">
        <v>257</v>
      </c>
      <c r="AC221" s="243" t="s">
        <v>140</v>
      </c>
      <c r="AD221" s="244"/>
      <c r="AE221" s="244"/>
      <c r="AF221" s="244"/>
      <c r="AG221" s="245" t="s">
        <v>257</v>
      </c>
      <c r="AH221" s="243" t="s">
        <v>140</v>
      </c>
      <c r="AI221" s="244"/>
      <c r="AJ221" s="244"/>
      <c r="AK221" s="244"/>
      <c r="AL221" s="244"/>
      <c r="AM221" s="245" t="s">
        <v>257</v>
      </c>
    </row>
    <row r="222" spans="1:39" x14ac:dyDescent="0.35">
      <c r="A222" s="208"/>
      <c r="B222" s="199"/>
      <c r="C222" s="138" t="s">
        <v>136</v>
      </c>
      <c r="D222" s="138" t="s">
        <v>137</v>
      </c>
      <c r="E222" s="138" t="s">
        <v>138</v>
      </c>
      <c r="F222" s="138" t="s">
        <v>139</v>
      </c>
      <c r="G222" s="246"/>
      <c r="H222" s="138" t="s">
        <v>142</v>
      </c>
      <c r="I222" s="138" t="s">
        <v>143</v>
      </c>
      <c r="J222" s="138" t="s">
        <v>144</v>
      </c>
      <c r="K222" s="138" t="s">
        <v>145</v>
      </c>
      <c r="L222" s="246"/>
      <c r="M222" s="138" t="s">
        <v>146</v>
      </c>
      <c r="N222" s="138" t="s">
        <v>147</v>
      </c>
      <c r="O222" s="138" t="s">
        <v>148</v>
      </c>
      <c r="P222" s="138" t="s">
        <v>149</v>
      </c>
      <c r="Q222" s="246"/>
      <c r="R222" s="138" t="s">
        <v>150</v>
      </c>
      <c r="S222" s="138" t="s">
        <v>151</v>
      </c>
      <c r="T222" s="138" t="s">
        <v>152</v>
      </c>
      <c r="U222" s="138" t="s">
        <v>153</v>
      </c>
      <c r="V222" s="138" t="s">
        <v>154</v>
      </c>
      <c r="W222" s="246"/>
      <c r="X222" s="138" t="s">
        <v>161</v>
      </c>
      <c r="Y222" s="138" t="s">
        <v>162</v>
      </c>
      <c r="Z222" s="138" t="s">
        <v>283</v>
      </c>
      <c r="AA222" s="138" t="s">
        <v>284</v>
      </c>
      <c r="AB222" s="246"/>
      <c r="AC222" s="138" t="s">
        <v>285</v>
      </c>
      <c r="AD222" s="138" t="s">
        <v>286</v>
      </c>
      <c r="AE222" s="138" t="s">
        <v>293</v>
      </c>
      <c r="AF222" s="138" t="s">
        <v>287</v>
      </c>
      <c r="AG222" s="246"/>
      <c r="AH222" s="138" t="s">
        <v>288</v>
      </c>
      <c r="AI222" s="138" t="s">
        <v>289</v>
      </c>
      <c r="AJ222" s="138" t="s">
        <v>290</v>
      </c>
      <c r="AK222" s="138" t="s">
        <v>291</v>
      </c>
      <c r="AL222" s="138" t="s">
        <v>292</v>
      </c>
      <c r="AM222" s="246"/>
    </row>
    <row r="223" spans="1:39" ht="17.399999999999999" x14ac:dyDescent="0.3">
      <c r="A223" s="251">
        <v>1</v>
      </c>
      <c r="B223" s="191" t="s">
        <v>254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</row>
    <row r="224" spans="1:39" ht="17.399999999999999" x14ac:dyDescent="0.3">
      <c r="A224" s="252"/>
      <c r="B224" s="191" t="s">
        <v>224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0</v>
      </c>
      <c r="AL224" s="135">
        <f>'Нарххо 2024'!AL224</f>
        <v>0</v>
      </c>
      <c r="AM224" s="169">
        <f>'Нарххо 2024'!AM224</f>
        <v>5.0999999999999996</v>
      </c>
    </row>
    <row r="225" spans="1:39" ht="17.399999999999999" x14ac:dyDescent="0.3">
      <c r="A225" s="209">
        <v>2</v>
      </c>
      <c r="B225" s="170" t="s">
        <v>224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0</v>
      </c>
      <c r="AL225" s="135">
        <f>'Нарххо 2024'!AL225</f>
        <v>0</v>
      </c>
      <c r="AM225" s="169">
        <f>'Нарххо 2024'!AM225</f>
        <v>5.4000000000000012</v>
      </c>
    </row>
    <row r="226" spans="1:39" ht="17.399999999999999" x14ac:dyDescent="0.3">
      <c r="A226" s="251">
        <v>3</v>
      </c>
      <c r="B226" s="170" t="s">
        <v>255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</row>
    <row r="227" spans="1:39" ht="17.399999999999999" x14ac:dyDescent="0.3">
      <c r="A227" s="252"/>
      <c r="B227" s="170" t="s">
        <v>225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0</v>
      </c>
      <c r="AL227" s="135">
        <f>'Нарххо 2024'!AL227</f>
        <v>0</v>
      </c>
      <c r="AM227" s="169">
        <f>'Нарххо 2024'!AM227</f>
        <v>2.5</v>
      </c>
    </row>
    <row r="228" spans="1:39" ht="17.399999999999999" x14ac:dyDescent="0.3">
      <c r="A228" s="210">
        <v>4</v>
      </c>
      <c r="B228" s="170" t="s">
        <v>224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0</v>
      </c>
      <c r="AL228" s="135">
        <f>'Нарххо 2024'!AL228</f>
        <v>0</v>
      </c>
      <c r="AM228" s="169">
        <f>'Нарххо 2024'!AM228</f>
        <v>3.7999999999999994</v>
      </c>
    </row>
    <row r="229" spans="1:39" ht="17.399999999999999" x14ac:dyDescent="0.3">
      <c r="A229" s="209">
        <v>5</v>
      </c>
      <c r="B229" s="170" t="s">
        <v>226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0</v>
      </c>
      <c r="AL229" s="135">
        <f>'Нарххо 2024'!AL229</f>
        <v>0</v>
      </c>
      <c r="AM229" s="169">
        <f>'Нарххо 2024'!AM229</f>
        <v>7</v>
      </c>
    </row>
    <row r="230" spans="1:39" ht="17.399999999999999" x14ac:dyDescent="0.3">
      <c r="A230" s="210">
        <v>6</v>
      </c>
      <c r="B230" s="170" t="s">
        <v>227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0</v>
      </c>
      <c r="AL230" s="135">
        <f>'Нарххо 2024'!AL230</f>
        <v>0</v>
      </c>
      <c r="AM230" s="169">
        <f>'Нарххо 2024'!AM230</f>
        <v>5</v>
      </c>
    </row>
    <row r="231" spans="1:39" ht="17.399999999999999" x14ac:dyDescent="0.3">
      <c r="A231" s="210">
        <v>7</v>
      </c>
      <c r="B231" s="170" t="s">
        <v>228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0</v>
      </c>
      <c r="AL231" s="135">
        <f>'Нарххо 2024'!AL231</f>
        <v>0</v>
      </c>
      <c r="AM231" s="169">
        <f>'Нарххо 2024'!AM231</f>
        <v>12.6</v>
      </c>
    </row>
    <row r="232" spans="1:39" ht="17.399999999999999" x14ac:dyDescent="0.3">
      <c r="A232" s="209">
        <v>8</v>
      </c>
      <c r="B232" s="170" t="s">
        <v>229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0</v>
      </c>
      <c r="AL232" s="135">
        <f>'Нарххо 2024'!AL232</f>
        <v>0</v>
      </c>
      <c r="AM232" s="169">
        <f>'Нарххо 2024'!AM232</f>
        <v>18</v>
      </c>
    </row>
    <row r="233" spans="1:39" ht="17.399999999999999" x14ac:dyDescent="0.3">
      <c r="A233" s="210">
        <v>9</v>
      </c>
      <c r="B233" s="170" t="s">
        <v>230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0</v>
      </c>
      <c r="AL233" s="135">
        <f>'Нарххо 2024'!AL233</f>
        <v>0</v>
      </c>
      <c r="AM233" s="169">
        <f>'Нарххо 2024'!AM233</f>
        <v>13.199999999999998</v>
      </c>
    </row>
    <row r="234" spans="1:39" ht="17.399999999999999" x14ac:dyDescent="0.3">
      <c r="A234" s="210">
        <v>10</v>
      </c>
      <c r="B234" s="170" t="s">
        <v>231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0</v>
      </c>
      <c r="AL234" s="135">
        <f>'Нарххо 2024'!AL234</f>
        <v>0</v>
      </c>
      <c r="AM234" s="169">
        <f>'Нарххо 2024'!AM234</f>
        <v>17.399999999999999</v>
      </c>
    </row>
    <row r="235" spans="1:39" ht="17.399999999999999" x14ac:dyDescent="0.3">
      <c r="A235" s="209">
        <v>11</v>
      </c>
      <c r="B235" s="170" t="s">
        <v>232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0</v>
      </c>
      <c r="AL235" s="135">
        <f>'Нарххо 2024'!AL235</f>
        <v>0</v>
      </c>
      <c r="AM235" s="169">
        <f>'Нарххо 2024'!AM235</f>
        <v>76.2</v>
      </c>
    </row>
    <row r="236" spans="1:39" ht="17.399999999999999" x14ac:dyDescent="0.3">
      <c r="A236" s="210">
        <v>12</v>
      </c>
      <c r="B236" s="170" t="s">
        <v>233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0</v>
      </c>
      <c r="AL236" s="135">
        <f>'Нарххо 2024'!AL236</f>
        <v>0</v>
      </c>
      <c r="AM236" s="169">
        <f>'Нарххо 2024'!AM236</f>
        <v>80</v>
      </c>
    </row>
    <row r="237" spans="1:39" ht="17.399999999999999" x14ac:dyDescent="0.3">
      <c r="A237" s="210">
        <v>13</v>
      </c>
      <c r="B237" s="170" t="s">
        <v>234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0</v>
      </c>
      <c r="AL237" s="135">
        <f>'Нарххо 2024'!AL237</f>
        <v>0</v>
      </c>
      <c r="AM237" s="169">
        <f>'Нарххо 2024'!AM237</f>
        <v>5.4000000000000012</v>
      </c>
    </row>
    <row r="238" spans="1:39" ht="17.399999999999999" x14ac:dyDescent="0.3">
      <c r="A238" s="209">
        <v>14</v>
      </c>
      <c r="B238" s="170" t="s">
        <v>235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0</v>
      </c>
      <c r="AL238" s="135">
        <f>'Нарххо 2024'!AL238</f>
        <v>0</v>
      </c>
      <c r="AM238" s="169">
        <f>'Нарххо 2024'!AM238</f>
        <v>8.1999999999999993</v>
      </c>
    </row>
    <row r="239" spans="1:39" ht="17.399999999999999" x14ac:dyDescent="0.3">
      <c r="A239" s="210">
        <v>15</v>
      </c>
      <c r="B239" s="170" t="s">
        <v>236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0</v>
      </c>
      <c r="AL239" s="135">
        <f>'Нарххо 2024'!AL239</f>
        <v>0</v>
      </c>
      <c r="AM239" s="169">
        <f>'Нарххо 2024'!AM239</f>
        <v>11</v>
      </c>
    </row>
    <row r="240" spans="1:39" ht="17.399999999999999" x14ac:dyDescent="0.3">
      <c r="A240" s="210">
        <v>16</v>
      </c>
      <c r="B240" s="170" t="s">
        <v>237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0</v>
      </c>
      <c r="AL240" s="135">
        <f>'Нарххо 2024'!AL240</f>
        <v>0</v>
      </c>
      <c r="AM240" s="169">
        <f>'Нарххо 2024'!AM240</f>
        <v>20</v>
      </c>
    </row>
    <row r="241" spans="1:39" ht="17.399999999999999" x14ac:dyDescent="0.3">
      <c r="A241" s="209">
        <v>17</v>
      </c>
      <c r="B241" s="170" t="s">
        <v>238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0</v>
      </c>
      <c r="AL241" s="135">
        <f>'Нарххо 2024'!AL241</f>
        <v>0</v>
      </c>
      <c r="AM241" s="169">
        <f>'Нарххо 2024'!AM241</f>
        <v>48</v>
      </c>
    </row>
    <row r="242" spans="1:39" ht="17.399999999999999" x14ac:dyDescent="0.3">
      <c r="A242" s="210">
        <v>18</v>
      </c>
      <c r="B242" s="170" t="s">
        <v>239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0</v>
      </c>
      <c r="AL242" s="135">
        <f>'Нарххо 2024'!AL242</f>
        <v>0</v>
      </c>
      <c r="AM242" s="169">
        <f>'Нарххо 2024'!AM242</f>
        <v>5.04</v>
      </c>
    </row>
    <row r="243" spans="1:39" ht="17.399999999999999" x14ac:dyDescent="0.3">
      <c r="A243" s="210">
        <v>19</v>
      </c>
      <c r="B243" s="170" t="s">
        <v>240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0</v>
      </c>
      <c r="AL243" s="135">
        <f>'Нарххо 2024'!AL243</f>
        <v>0</v>
      </c>
      <c r="AM243" s="169">
        <f>'Нарххо 2024'!AM243</f>
        <v>4.5999999999999996</v>
      </c>
    </row>
    <row r="244" spans="1:39" ht="17.399999999999999" x14ac:dyDescent="0.3">
      <c r="A244" s="209">
        <v>20</v>
      </c>
      <c r="B244" s="170" t="s">
        <v>241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0</v>
      </c>
      <c r="AL244" s="135">
        <f>'Нарххо 2024'!AL244</f>
        <v>0</v>
      </c>
      <c r="AM244" s="169">
        <f>'Нарххо 2024'!AM244</f>
        <v>3.5</v>
      </c>
    </row>
    <row r="245" spans="1:39" ht="17.399999999999999" x14ac:dyDescent="0.3">
      <c r="A245" s="210">
        <v>21</v>
      </c>
      <c r="B245" s="170" t="s">
        <v>242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0</v>
      </c>
      <c r="AL245" s="135">
        <f>'Нарххо 2024'!AL245</f>
        <v>0</v>
      </c>
      <c r="AM245" s="169">
        <f>'Нарххо 2024'!AM245</f>
        <v>23</v>
      </c>
    </row>
    <row r="246" spans="1:39" ht="17.399999999999999" x14ac:dyDescent="0.3">
      <c r="A246" s="210">
        <v>22</v>
      </c>
      <c r="B246" s="170" t="s">
        <v>243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0</v>
      </c>
      <c r="AL246" s="135">
        <f>'Нарххо 2024'!AL246</f>
        <v>0</v>
      </c>
      <c r="AM246" s="169">
        <f>'Нарххо 2024'!AM246</f>
        <v>21.8</v>
      </c>
    </row>
    <row r="247" spans="1:39" ht="17.399999999999999" x14ac:dyDescent="0.3">
      <c r="A247" s="209">
        <v>23</v>
      </c>
      <c r="B247" s="170" t="s">
        <v>244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0</v>
      </c>
      <c r="AL247" s="135">
        <f>'Нарххо 2024'!AL247</f>
        <v>0</v>
      </c>
      <c r="AM247" s="169">
        <f>'Нарххо 2024'!AM247</f>
        <v>18.600000000000001</v>
      </c>
    </row>
    <row r="248" spans="1:39" ht="34.799999999999997" x14ac:dyDescent="0.3">
      <c r="A248" s="210">
        <v>24</v>
      </c>
      <c r="B248" s="188" t="s">
        <v>245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0</v>
      </c>
      <c r="AL248" s="135">
        <f>'Нарххо 2024'!AL248</f>
        <v>0</v>
      </c>
      <c r="AM248" s="169">
        <f>'Нарххо 2024'!AM248</f>
        <v>4.5999999999999996</v>
      </c>
    </row>
    <row r="249" spans="1:39" ht="34.799999999999997" x14ac:dyDescent="0.3">
      <c r="A249" s="210">
        <v>25</v>
      </c>
      <c r="B249" s="188" t="s">
        <v>246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0</v>
      </c>
      <c r="AL249" s="135">
        <f>'Нарххо 2024'!AL249</f>
        <v>0</v>
      </c>
      <c r="AM249" s="169">
        <f>'Нарххо 2024'!AM249</f>
        <v>4.8</v>
      </c>
    </row>
    <row r="250" spans="1:39" ht="17.399999999999999" x14ac:dyDescent="0.3">
      <c r="A250" s="209">
        <v>26</v>
      </c>
      <c r="B250" s="170" t="s">
        <v>247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0</v>
      </c>
      <c r="AL250" s="135">
        <f>'Нарххо 2024'!AL250</f>
        <v>0</v>
      </c>
      <c r="AM250" s="169">
        <f>'Нарххо 2024'!AM250</f>
        <v>63</v>
      </c>
    </row>
    <row r="251" spans="1:39" ht="17.399999999999999" x14ac:dyDescent="0.3">
      <c r="A251" s="210">
        <v>27</v>
      </c>
      <c r="B251" s="170" t="s">
        <v>248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0</v>
      </c>
      <c r="AL251" s="135">
        <f>'Нарххо 2024'!AL251</f>
        <v>0</v>
      </c>
      <c r="AM251" s="169">
        <f>'Нарххо 2024'!AM251</f>
        <v>6.12</v>
      </c>
    </row>
    <row r="252" spans="1:39" ht="17.399999999999999" x14ac:dyDescent="0.3">
      <c r="A252" s="210">
        <v>28</v>
      </c>
      <c r="B252" s="170" t="s">
        <v>249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0</v>
      </c>
      <c r="AL252" s="135">
        <f>'Нарххо 2024'!AL252</f>
        <v>0</v>
      </c>
      <c r="AM252" s="169">
        <f>'Нарххо 2024'!AM252</f>
        <v>10.119999999999999</v>
      </c>
    </row>
    <row r="253" spans="1:39" ht="17.399999999999999" x14ac:dyDescent="0.3">
      <c r="A253" s="209">
        <v>29</v>
      </c>
      <c r="B253" s="170" t="s">
        <v>250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0</v>
      </c>
      <c r="AL253" s="135">
        <f>'Нарххо 2024'!AL253</f>
        <v>0</v>
      </c>
      <c r="AM253" s="169">
        <f>'Нарххо 2024'!AM253</f>
        <v>11.6</v>
      </c>
    </row>
    <row r="254" spans="1:39" ht="34.799999999999997" x14ac:dyDescent="0.3">
      <c r="A254" s="211"/>
      <c r="B254" s="189" t="s">
        <v>251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</row>
    <row r="255" spans="1:39" ht="18" customHeight="1" x14ac:dyDescent="0.3">
      <c r="A255" s="211"/>
      <c r="B255" s="190" t="s">
        <v>252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0</v>
      </c>
      <c r="AL255" s="135">
        <f>'Нарххо 2024'!AL255</f>
        <v>0</v>
      </c>
      <c r="AM255" s="169">
        <f>'Нарххо 2024'!AM255</f>
        <v>10.75</v>
      </c>
    </row>
    <row r="256" spans="1:39" x14ac:dyDescent="0.35">
      <c r="A256" s="212"/>
      <c r="B256" s="191" t="s">
        <v>253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0</v>
      </c>
      <c r="AL256" s="135">
        <f>'Нарххо 2024'!AL256</f>
        <v>0</v>
      </c>
      <c r="AM256" s="169">
        <f>'Нарххо 2024'!AM256</f>
        <v>10.800000000000002</v>
      </c>
    </row>
    <row r="257" spans="1:39" x14ac:dyDescent="0.35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</row>
    <row r="258" spans="1:39" ht="17.399999999999999" x14ac:dyDescent="0.3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</row>
    <row r="259" spans="1:39" x14ac:dyDescent="0.35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</row>
    <row r="260" spans="1:39" ht="17.399999999999999" x14ac:dyDescent="0.3">
      <c r="A260" s="256" t="s">
        <v>256</v>
      </c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</row>
    <row r="261" spans="1:39" x14ac:dyDescent="0.35">
      <c r="A261" s="217"/>
      <c r="B261" s="197"/>
      <c r="C261" s="253" t="s">
        <v>263</v>
      </c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5"/>
    </row>
    <row r="262" spans="1:39" ht="18.75" customHeight="1" x14ac:dyDescent="0.35">
      <c r="A262" s="218"/>
      <c r="B262" s="198"/>
      <c r="C262" s="247" t="s">
        <v>140</v>
      </c>
      <c r="D262" s="248"/>
      <c r="E262" s="248"/>
      <c r="F262" s="250"/>
      <c r="G262" s="245" t="s">
        <v>257</v>
      </c>
      <c r="H262" s="243" t="s">
        <v>140</v>
      </c>
      <c r="I262" s="244"/>
      <c r="J262" s="244"/>
      <c r="K262" s="249"/>
      <c r="L262" s="245" t="s">
        <v>257</v>
      </c>
      <c r="M262" s="243" t="s">
        <v>140</v>
      </c>
      <c r="N262" s="244"/>
      <c r="O262" s="244"/>
      <c r="P262" s="249"/>
      <c r="Q262" s="245" t="s">
        <v>257</v>
      </c>
      <c r="R262" s="243" t="s">
        <v>140</v>
      </c>
      <c r="S262" s="244"/>
      <c r="T262" s="244"/>
      <c r="U262" s="244"/>
      <c r="V262" s="249"/>
      <c r="W262" s="245" t="s">
        <v>257</v>
      </c>
      <c r="X262" s="243" t="s">
        <v>140</v>
      </c>
      <c r="Y262" s="244"/>
      <c r="Z262" s="244"/>
      <c r="AA262" s="244"/>
      <c r="AB262" s="245" t="s">
        <v>257</v>
      </c>
      <c r="AC262" s="243" t="s">
        <v>140</v>
      </c>
      <c r="AD262" s="244"/>
      <c r="AE262" s="244"/>
      <c r="AF262" s="244"/>
      <c r="AG262" s="245" t="s">
        <v>257</v>
      </c>
      <c r="AH262" s="243" t="s">
        <v>140</v>
      </c>
      <c r="AI262" s="244"/>
      <c r="AJ262" s="244"/>
      <c r="AK262" s="244"/>
      <c r="AL262" s="244"/>
      <c r="AM262" s="245" t="s">
        <v>257</v>
      </c>
    </row>
    <row r="263" spans="1:39" x14ac:dyDescent="0.35">
      <c r="A263" s="208"/>
      <c r="B263" s="199"/>
      <c r="C263" s="138" t="s">
        <v>136</v>
      </c>
      <c r="D263" s="138" t="s">
        <v>137</v>
      </c>
      <c r="E263" s="138" t="s">
        <v>138</v>
      </c>
      <c r="F263" s="138" t="s">
        <v>139</v>
      </c>
      <c r="G263" s="246"/>
      <c r="H263" s="138" t="s">
        <v>142</v>
      </c>
      <c r="I263" s="138" t="s">
        <v>143</v>
      </c>
      <c r="J263" s="138" t="s">
        <v>144</v>
      </c>
      <c r="K263" s="138" t="s">
        <v>145</v>
      </c>
      <c r="L263" s="246"/>
      <c r="M263" s="138" t="s">
        <v>146</v>
      </c>
      <c r="N263" s="138" t="s">
        <v>147</v>
      </c>
      <c r="O263" s="138" t="s">
        <v>148</v>
      </c>
      <c r="P263" s="138" t="s">
        <v>149</v>
      </c>
      <c r="Q263" s="246"/>
      <c r="R263" s="138" t="s">
        <v>150</v>
      </c>
      <c r="S263" s="138" t="s">
        <v>151</v>
      </c>
      <c r="T263" s="138" t="s">
        <v>152</v>
      </c>
      <c r="U263" s="138" t="s">
        <v>153</v>
      </c>
      <c r="V263" s="138" t="s">
        <v>154</v>
      </c>
      <c r="W263" s="246"/>
      <c r="X263" s="138" t="s">
        <v>161</v>
      </c>
      <c r="Y263" s="138" t="s">
        <v>162</v>
      </c>
      <c r="Z263" s="138" t="s">
        <v>283</v>
      </c>
      <c r="AA263" s="138" t="s">
        <v>284</v>
      </c>
      <c r="AB263" s="246"/>
      <c r="AC263" s="138" t="s">
        <v>285</v>
      </c>
      <c r="AD263" s="138" t="s">
        <v>286</v>
      </c>
      <c r="AE263" s="138" t="s">
        <v>293</v>
      </c>
      <c r="AF263" s="138" t="s">
        <v>287</v>
      </c>
      <c r="AG263" s="246"/>
      <c r="AH263" s="138" t="s">
        <v>288</v>
      </c>
      <c r="AI263" s="138" t="s">
        <v>289</v>
      </c>
      <c r="AJ263" s="138" t="s">
        <v>290</v>
      </c>
      <c r="AK263" s="138" t="s">
        <v>291</v>
      </c>
      <c r="AL263" s="138" t="s">
        <v>292</v>
      </c>
      <c r="AM263" s="246"/>
    </row>
    <row r="264" spans="1:39" ht="17.399999999999999" x14ac:dyDescent="0.3">
      <c r="A264" s="251">
        <v>1</v>
      </c>
      <c r="B264" s="191" t="s">
        <v>254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</row>
    <row r="265" spans="1:39" ht="17.399999999999999" x14ac:dyDescent="0.3">
      <c r="A265" s="252"/>
      <c r="B265" s="191" t="s">
        <v>224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0</v>
      </c>
      <c r="AL265" s="135">
        <f>'Нарххо 2024'!AL265</f>
        <v>0</v>
      </c>
      <c r="AM265" s="169">
        <f>'Нарххо 2024'!AM265</f>
        <v>3.9666666666666668</v>
      </c>
    </row>
    <row r="266" spans="1:39" ht="17.399999999999999" x14ac:dyDescent="0.3">
      <c r="A266" s="209">
        <v>2</v>
      </c>
      <c r="B266" s="170" t="s">
        <v>224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0</v>
      </c>
      <c r="AL266" s="135">
        <f>'Нарххо 2024'!AL266</f>
        <v>0</v>
      </c>
      <c r="AM266" s="169">
        <f>'Нарххо 2024'!AM266</f>
        <v>2.1333333333333333</v>
      </c>
    </row>
    <row r="267" spans="1:39" ht="17.399999999999999" x14ac:dyDescent="0.3">
      <c r="A267" s="251">
        <v>3</v>
      </c>
      <c r="B267" s="170" t="s">
        <v>255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</row>
    <row r="268" spans="1:39" ht="17.399999999999999" x14ac:dyDescent="0.3">
      <c r="A268" s="252"/>
      <c r="B268" s="170" t="s">
        <v>225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0</v>
      </c>
      <c r="AL268" s="135">
        <f>'Нарххо 2024'!AL268</f>
        <v>0</v>
      </c>
      <c r="AM268" s="169">
        <f>'Нарххо 2024'!AM268</f>
        <v>1.5</v>
      </c>
    </row>
    <row r="269" spans="1:39" ht="17.399999999999999" x14ac:dyDescent="0.3">
      <c r="A269" s="210">
        <v>4</v>
      </c>
      <c r="B269" s="170" t="s">
        <v>224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0</v>
      </c>
      <c r="AL269" s="135">
        <f>'Нарххо 2024'!AL269</f>
        <v>0</v>
      </c>
      <c r="AM269" s="169">
        <f>'Нарххо 2024'!AM269</f>
        <v>2.8666666666666667</v>
      </c>
    </row>
    <row r="270" spans="1:39" ht="17.399999999999999" x14ac:dyDescent="0.3">
      <c r="A270" s="209">
        <v>5</v>
      </c>
      <c r="B270" s="170" t="s">
        <v>226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0</v>
      </c>
      <c r="AL270" s="135">
        <f>'Нарххо 2024'!AL270</f>
        <v>0</v>
      </c>
      <c r="AM270" s="169">
        <f>'Нарххо 2024'!AM270</f>
        <v>2.5</v>
      </c>
    </row>
    <row r="271" spans="1:39" ht="17.399999999999999" x14ac:dyDescent="0.3">
      <c r="A271" s="210">
        <v>6</v>
      </c>
      <c r="B271" s="170" t="s">
        <v>227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0</v>
      </c>
      <c r="AL271" s="135">
        <f>'Нарххо 2024'!AL271</f>
        <v>0</v>
      </c>
      <c r="AM271" s="169">
        <f>'Нарххо 2024'!AM271</f>
        <v>3.6666666666666665</v>
      </c>
    </row>
    <row r="272" spans="1:39" ht="17.399999999999999" x14ac:dyDescent="0.3">
      <c r="A272" s="210">
        <v>7</v>
      </c>
      <c r="B272" s="170" t="s">
        <v>228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0</v>
      </c>
      <c r="AL272" s="135">
        <f>'Нарххо 2024'!AL272</f>
        <v>0</v>
      </c>
      <c r="AM272" s="169">
        <f>'Нарххо 2024'!AM272</f>
        <v>7</v>
      </c>
    </row>
    <row r="273" spans="1:39" ht="17.399999999999999" x14ac:dyDescent="0.3">
      <c r="A273" s="209">
        <v>8</v>
      </c>
      <c r="B273" s="170" t="s">
        <v>229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0</v>
      </c>
      <c r="AL273" s="135">
        <f>'Нарххо 2024'!AL273</f>
        <v>0</v>
      </c>
      <c r="AM273" s="169">
        <f>'Нарххо 2024'!AM273</f>
        <v>18</v>
      </c>
    </row>
    <row r="274" spans="1:39" ht="17.399999999999999" x14ac:dyDescent="0.3">
      <c r="A274" s="210">
        <v>9</v>
      </c>
      <c r="B274" s="170" t="s">
        <v>230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0</v>
      </c>
      <c r="AL274" s="135">
        <f>'Нарххо 2024'!AL274</f>
        <v>0</v>
      </c>
      <c r="AM274" s="169">
        <f>'Нарххо 2024'!AM274</f>
        <v>12.666666666666666</v>
      </c>
    </row>
    <row r="275" spans="1:39" ht="17.399999999999999" x14ac:dyDescent="0.3">
      <c r="A275" s="210">
        <v>10</v>
      </c>
      <c r="B275" s="170" t="s">
        <v>231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0</v>
      </c>
      <c r="AL275" s="135">
        <f>'Нарххо 2024'!AL275</f>
        <v>0</v>
      </c>
      <c r="AM275" s="169">
        <f>'Нарххо 2024'!AM275</f>
        <v>15.166666666666666</v>
      </c>
    </row>
    <row r="276" spans="1:39" ht="17.399999999999999" x14ac:dyDescent="0.3">
      <c r="A276" s="209">
        <v>11</v>
      </c>
      <c r="B276" s="170" t="s">
        <v>232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0</v>
      </c>
      <c r="AL276" s="135">
        <f>'Нарххо 2024'!AL276</f>
        <v>0</v>
      </c>
      <c r="AM276" s="169">
        <f>'Нарххо 2024'!AM276</f>
        <v>65</v>
      </c>
    </row>
    <row r="277" spans="1:39" ht="17.399999999999999" x14ac:dyDescent="0.3">
      <c r="A277" s="210">
        <v>12</v>
      </c>
      <c r="B277" s="170" t="s">
        <v>233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0</v>
      </c>
      <c r="AL277" s="135">
        <f>'Нарххо 2024'!AL277</f>
        <v>0</v>
      </c>
      <c r="AM277" s="169">
        <f>'Нарххо 2024'!AM277</f>
        <v>85</v>
      </c>
    </row>
    <row r="278" spans="1:39" ht="17.399999999999999" x14ac:dyDescent="0.3">
      <c r="A278" s="210">
        <v>13</v>
      </c>
      <c r="B278" s="170" t="s">
        <v>234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0</v>
      </c>
      <c r="AL278" s="135">
        <f>'Нарххо 2024'!AL278</f>
        <v>0</v>
      </c>
      <c r="AM278" s="169">
        <f>'Нарххо 2024'!AM278</f>
        <v>6</v>
      </c>
    </row>
    <row r="279" spans="1:39" ht="17.399999999999999" x14ac:dyDescent="0.3">
      <c r="A279" s="209">
        <v>14</v>
      </c>
      <c r="B279" s="170" t="s">
        <v>235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0</v>
      </c>
      <c r="AL279" s="135">
        <f>'Нарххо 2024'!AL279</f>
        <v>0</v>
      </c>
      <c r="AM279" s="169">
        <f>'Нарххо 2024'!AM279</f>
        <v>9.3333333333333339</v>
      </c>
    </row>
    <row r="280" spans="1:39" ht="17.399999999999999" x14ac:dyDescent="0.3">
      <c r="A280" s="210">
        <v>15</v>
      </c>
      <c r="B280" s="170" t="s">
        <v>236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0</v>
      </c>
      <c r="AL280" s="135">
        <f>'Нарххо 2024'!AL280</f>
        <v>0</v>
      </c>
      <c r="AM280" s="169">
        <f>'Нарххо 2024'!AM280</f>
        <v>11.5</v>
      </c>
    </row>
    <row r="281" spans="1:39" ht="17.399999999999999" x14ac:dyDescent="0.3">
      <c r="A281" s="210">
        <v>16</v>
      </c>
      <c r="B281" s="170" t="s">
        <v>237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0</v>
      </c>
      <c r="AL281" s="135">
        <f>'Нарххо 2024'!AL281</f>
        <v>0</v>
      </c>
      <c r="AM281" s="169">
        <f>'Нарххо 2024'!AM281</f>
        <v>45</v>
      </c>
    </row>
    <row r="282" spans="1:39" ht="17.399999999999999" x14ac:dyDescent="0.3">
      <c r="A282" s="209">
        <v>17</v>
      </c>
      <c r="B282" s="170" t="s">
        <v>238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0</v>
      </c>
      <c r="AL282" s="135">
        <f>'Нарххо 2024'!AL282</f>
        <v>0</v>
      </c>
      <c r="AM282" s="169">
        <f>'Нарххо 2024'!AM282</f>
        <v>48</v>
      </c>
    </row>
    <row r="283" spans="1:39" ht="17.399999999999999" x14ac:dyDescent="0.3">
      <c r="A283" s="210">
        <v>18</v>
      </c>
      <c r="B283" s="170" t="s">
        <v>239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0</v>
      </c>
      <c r="AL283" s="135">
        <f>'Нарххо 2024'!AL283</f>
        <v>0</v>
      </c>
      <c r="AM283" s="169">
        <f>'Нарххо 2024'!AM283</f>
        <v>5.0999999999999996</v>
      </c>
    </row>
    <row r="284" spans="1:39" ht="17.399999999999999" x14ac:dyDescent="0.3">
      <c r="A284" s="210">
        <v>19</v>
      </c>
      <c r="B284" s="170" t="s">
        <v>240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0</v>
      </c>
      <c r="AL284" s="135">
        <f>'Нарххо 2024'!AL284</f>
        <v>0</v>
      </c>
      <c r="AM284" s="169">
        <f>'Нарххо 2024'!AM284</f>
        <v>4.22</v>
      </c>
    </row>
    <row r="285" spans="1:39" ht="17.399999999999999" x14ac:dyDescent="0.3">
      <c r="A285" s="209">
        <v>20</v>
      </c>
      <c r="B285" s="170" t="s">
        <v>241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0</v>
      </c>
      <c r="AL285" s="135">
        <f>'Нарххо 2024'!AL285</f>
        <v>0</v>
      </c>
      <c r="AM285" s="169">
        <f>'Нарххо 2024'!AM285</f>
        <v>3.5</v>
      </c>
    </row>
    <row r="286" spans="1:39" ht="17.399999999999999" x14ac:dyDescent="0.3">
      <c r="A286" s="210">
        <v>21</v>
      </c>
      <c r="B286" s="170" t="s">
        <v>242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0</v>
      </c>
      <c r="AL286" s="135">
        <f>'Нарххо 2024'!AL286</f>
        <v>0</v>
      </c>
      <c r="AM286" s="169">
        <f>'Нарххо 2024'!AM286</f>
        <v>18</v>
      </c>
    </row>
    <row r="287" spans="1:39" ht="17.399999999999999" x14ac:dyDescent="0.3">
      <c r="A287" s="210">
        <v>22</v>
      </c>
      <c r="B287" s="170" t="s">
        <v>243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0</v>
      </c>
      <c r="AL287" s="135">
        <f>'Нарххо 2024'!AL287</f>
        <v>0</v>
      </c>
      <c r="AM287" s="169">
        <f>'Нарххо 2024'!AM287</f>
        <v>18</v>
      </c>
    </row>
    <row r="288" spans="1:39" ht="17.399999999999999" x14ac:dyDescent="0.3">
      <c r="A288" s="209">
        <v>23</v>
      </c>
      <c r="B288" s="170" t="s">
        <v>244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0</v>
      </c>
      <c r="AL288" s="135">
        <f>'Нарххо 2024'!AL288</f>
        <v>0</v>
      </c>
      <c r="AM288" s="169">
        <f>'Нарххо 2024'!AM288</f>
        <v>15.333333333333334</v>
      </c>
    </row>
    <row r="289" spans="1:39" ht="34.799999999999997" x14ac:dyDescent="0.3">
      <c r="A289" s="210">
        <v>24</v>
      </c>
      <c r="B289" s="188" t="s">
        <v>245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0</v>
      </c>
      <c r="AL289" s="135">
        <f>'Нарххо 2024'!AL289</f>
        <v>0</v>
      </c>
      <c r="AM289" s="169">
        <f>'Нарххо 2024'!AM289</f>
        <v>3.5</v>
      </c>
    </row>
    <row r="290" spans="1:39" ht="34.799999999999997" x14ac:dyDescent="0.3">
      <c r="A290" s="210">
        <v>25</v>
      </c>
      <c r="B290" s="188" t="s">
        <v>246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0</v>
      </c>
      <c r="AL290" s="135">
        <f>'Нарххо 2024'!AL290</f>
        <v>0</v>
      </c>
      <c r="AM290" s="169">
        <f>'Нарххо 2024'!AM290</f>
        <v>3</v>
      </c>
    </row>
    <row r="291" spans="1:39" ht="17.399999999999999" x14ac:dyDescent="0.3">
      <c r="A291" s="209">
        <v>26</v>
      </c>
      <c r="B291" s="170" t="s">
        <v>247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0</v>
      </c>
      <c r="AL291" s="135">
        <f>'Нарххо 2024'!AL291</f>
        <v>0</v>
      </c>
      <c r="AM291" s="169">
        <f>'Нарххо 2024'!AM291</f>
        <v>30</v>
      </c>
    </row>
    <row r="292" spans="1:39" ht="17.399999999999999" x14ac:dyDescent="0.3">
      <c r="A292" s="210">
        <v>27</v>
      </c>
      <c r="B292" s="170" t="s">
        <v>248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0</v>
      </c>
      <c r="AL292" s="135">
        <f>'Нарххо 2024'!AL292</f>
        <v>0</v>
      </c>
      <c r="AM292" s="169">
        <f>'Нарххо 2024'!AM292</f>
        <v>5.5999999999999988</v>
      </c>
    </row>
    <row r="293" spans="1:39" ht="17.399999999999999" x14ac:dyDescent="0.3">
      <c r="A293" s="210">
        <v>28</v>
      </c>
      <c r="B293" s="170" t="s">
        <v>249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0</v>
      </c>
      <c r="AL293" s="135">
        <f>'Нарххо 2024'!AL293</f>
        <v>0</v>
      </c>
      <c r="AM293" s="169">
        <f>'Нарххо 2024'!AM293</f>
        <v>10</v>
      </c>
    </row>
    <row r="294" spans="1:39" ht="17.399999999999999" x14ac:dyDescent="0.3">
      <c r="A294" s="209">
        <v>29</v>
      </c>
      <c r="B294" s="170" t="s">
        <v>250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0</v>
      </c>
      <c r="AL294" s="135">
        <f>'Нарххо 2024'!AL294</f>
        <v>0</v>
      </c>
      <c r="AM294" s="169">
        <f>'Нарххо 2024'!AM294</f>
        <v>11.516666666666666</v>
      </c>
    </row>
    <row r="295" spans="1:39" ht="34.799999999999997" x14ac:dyDescent="0.3">
      <c r="A295" s="211"/>
      <c r="B295" s="189" t="s">
        <v>251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</row>
    <row r="296" spans="1:39" ht="18" customHeight="1" x14ac:dyDescent="0.3">
      <c r="A296" s="211"/>
      <c r="B296" s="190" t="s">
        <v>252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0</v>
      </c>
      <c r="AL296" s="135">
        <f>'Нарххо 2024'!AL296</f>
        <v>0</v>
      </c>
      <c r="AM296" s="169">
        <f>'Нарххо 2024'!AM296</f>
        <v>10.61</v>
      </c>
    </row>
    <row r="297" spans="1:39" x14ac:dyDescent="0.35">
      <c r="A297" s="212"/>
      <c r="B297" s="191" t="s">
        <v>253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0</v>
      </c>
      <c r="AL297" s="135">
        <f>'Нарххо 2024'!AL297</f>
        <v>0</v>
      </c>
      <c r="AM297" s="169">
        <f>'Нарххо 2024'!AM297</f>
        <v>10.699999999999998</v>
      </c>
    </row>
    <row r="298" spans="1:39" ht="17.399999999999999" x14ac:dyDescent="0.3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</row>
    <row r="299" spans="1:39" ht="17.399999999999999" x14ac:dyDescent="0.3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</row>
    <row r="300" spans="1:39" x14ac:dyDescent="0.35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</row>
    <row r="301" spans="1:39" x14ac:dyDescent="0.35">
      <c r="AI301" s="1"/>
      <c r="AJ301" s="1"/>
      <c r="AK301" s="1"/>
      <c r="AL301" s="1"/>
      <c r="AM301" s="1"/>
    </row>
    <row r="302" spans="1:39" ht="17.399999999999999" x14ac:dyDescent="0.3">
      <c r="A302" s="256" t="s">
        <v>256</v>
      </c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</row>
    <row r="303" spans="1:39" x14ac:dyDescent="0.35">
      <c r="A303" s="217"/>
      <c r="B303" s="197"/>
      <c r="C303" s="253" t="s">
        <v>265</v>
      </c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5"/>
    </row>
    <row r="304" spans="1:39" ht="18.75" customHeight="1" x14ac:dyDescent="0.35">
      <c r="A304" s="218"/>
      <c r="B304" s="198"/>
      <c r="C304" s="247" t="s">
        <v>140</v>
      </c>
      <c r="D304" s="248"/>
      <c r="E304" s="248"/>
      <c r="F304" s="250"/>
      <c r="G304" s="245" t="s">
        <v>257</v>
      </c>
      <c r="H304" s="243" t="s">
        <v>140</v>
      </c>
      <c r="I304" s="244"/>
      <c r="J304" s="244"/>
      <c r="K304" s="249"/>
      <c r="L304" s="245" t="s">
        <v>257</v>
      </c>
      <c r="M304" s="243" t="s">
        <v>140</v>
      </c>
      <c r="N304" s="244"/>
      <c r="O304" s="244"/>
      <c r="P304" s="249"/>
      <c r="Q304" s="245" t="s">
        <v>257</v>
      </c>
      <c r="R304" s="243" t="s">
        <v>140</v>
      </c>
      <c r="S304" s="244"/>
      <c r="T304" s="244"/>
      <c r="U304" s="244"/>
      <c r="V304" s="249"/>
      <c r="W304" s="245" t="s">
        <v>257</v>
      </c>
      <c r="X304" s="243" t="s">
        <v>140</v>
      </c>
      <c r="Y304" s="244"/>
      <c r="Z304" s="244"/>
      <c r="AA304" s="244"/>
      <c r="AB304" s="245" t="s">
        <v>257</v>
      </c>
      <c r="AC304" s="243" t="s">
        <v>140</v>
      </c>
      <c r="AD304" s="244"/>
      <c r="AE304" s="244"/>
      <c r="AF304" s="244"/>
      <c r="AG304" s="245" t="s">
        <v>257</v>
      </c>
      <c r="AH304" s="243" t="s">
        <v>140</v>
      </c>
      <c r="AI304" s="244"/>
      <c r="AJ304" s="244"/>
      <c r="AK304" s="244"/>
      <c r="AL304" s="244"/>
      <c r="AM304" s="245" t="s">
        <v>257</v>
      </c>
    </row>
    <row r="305" spans="1:39" x14ac:dyDescent="0.35">
      <c r="A305" s="208"/>
      <c r="B305" s="199"/>
      <c r="C305" s="138" t="s">
        <v>136</v>
      </c>
      <c r="D305" s="138" t="s">
        <v>137</v>
      </c>
      <c r="E305" s="138" t="s">
        <v>138</v>
      </c>
      <c r="F305" s="138" t="s">
        <v>139</v>
      </c>
      <c r="G305" s="246"/>
      <c r="H305" s="138" t="s">
        <v>142</v>
      </c>
      <c r="I305" s="138" t="s">
        <v>143</v>
      </c>
      <c r="J305" s="138" t="s">
        <v>144</v>
      </c>
      <c r="K305" s="138" t="s">
        <v>145</v>
      </c>
      <c r="L305" s="246"/>
      <c r="M305" s="138" t="s">
        <v>146</v>
      </c>
      <c r="N305" s="138" t="s">
        <v>147</v>
      </c>
      <c r="O305" s="138" t="s">
        <v>148</v>
      </c>
      <c r="P305" s="138" t="s">
        <v>149</v>
      </c>
      <c r="Q305" s="246"/>
      <c r="R305" s="138" t="s">
        <v>150</v>
      </c>
      <c r="S305" s="138" t="s">
        <v>151</v>
      </c>
      <c r="T305" s="138" t="s">
        <v>152</v>
      </c>
      <c r="U305" s="138" t="s">
        <v>153</v>
      </c>
      <c r="V305" s="138" t="s">
        <v>154</v>
      </c>
      <c r="W305" s="246"/>
      <c r="X305" s="138" t="s">
        <v>161</v>
      </c>
      <c r="Y305" s="138" t="s">
        <v>162</v>
      </c>
      <c r="Z305" s="138" t="s">
        <v>283</v>
      </c>
      <c r="AA305" s="138" t="s">
        <v>284</v>
      </c>
      <c r="AB305" s="246"/>
      <c r="AC305" s="138" t="s">
        <v>285</v>
      </c>
      <c r="AD305" s="138" t="s">
        <v>286</v>
      </c>
      <c r="AE305" s="138" t="s">
        <v>293</v>
      </c>
      <c r="AF305" s="138" t="s">
        <v>287</v>
      </c>
      <c r="AG305" s="246"/>
      <c r="AH305" s="138" t="s">
        <v>288</v>
      </c>
      <c r="AI305" s="138" t="s">
        <v>289</v>
      </c>
      <c r="AJ305" s="138" t="s">
        <v>290</v>
      </c>
      <c r="AK305" s="138" t="s">
        <v>291</v>
      </c>
      <c r="AL305" s="138" t="s">
        <v>292</v>
      </c>
      <c r="AM305" s="246"/>
    </row>
    <row r="306" spans="1:39" ht="17.399999999999999" x14ac:dyDescent="0.3">
      <c r="A306" s="251">
        <v>1</v>
      </c>
      <c r="B306" s="191" t="s">
        <v>254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</row>
    <row r="307" spans="1:39" ht="17.399999999999999" x14ac:dyDescent="0.3">
      <c r="A307" s="252"/>
      <c r="B307" s="191" t="s">
        <v>224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0</v>
      </c>
      <c r="AL307" s="237">
        <f>'Нарххо 2024'!AL307</f>
        <v>0</v>
      </c>
      <c r="AM307" s="237">
        <f>'Нарххо 2024'!AM307</f>
        <v>3.2000000000000006</v>
      </c>
    </row>
    <row r="308" spans="1:39" ht="17.399999999999999" x14ac:dyDescent="0.3">
      <c r="A308" s="209">
        <v>2</v>
      </c>
      <c r="B308" s="170" t="s">
        <v>224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0</v>
      </c>
      <c r="AL308" s="135">
        <f>'Нарххо 2024'!AL308</f>
        <v>0</v>
      </c>
      <c r="AM308" s="169">
        <f>'Нарххо 2024'!AM308</f>
        <v>3</v>
      </c>
    </row>
    <row r="309" spans="1:39" ht="17.399999999999999" x14ac:dyDescent="0.3">
      <c r="A309" s="251">
        <v>3</v>
      </c>
      <c r="B309" s="170" t="s">
        <v>255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</row>
    <row r="310" spans="1:39" ht="17.399999999999999" x14ac:dyDescent="0.3">
      <c r="A310" s="252"/>
      <c r="B310" s="170" t="s">
        <v>225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0</v>
      </c>
      <c r="AL310" s="135">
        <f>'Нарххо 2024'!AL310</f>
        <v>0</v>
      </c>
      <c r="AM310" s="169">
        <f>'Нарххо 2024'!AM310</f>
        <v>1.2</v>
      </c>
    </row>
    <row r="311" spans="1:39" ht="17.399999999999999" x14ac:dyDescent="0.3">
      <c r="A311" s="210">
        <v>4</v>
      </c>
      <c r="B311" s="170" t="s">
        <v>224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0</v>
      </c>
      <c r="AL311" s="135">
        <f>'Нарххо 2024'!AL311</f>
        <v>0</v>
      </c>
      <c r="AM311" s="169">
        <f>'Нарххо 2024'!AM311</f>
        <v>3</v>
      </c>
    </row>
    <row r="312" spans="1:39" ht="17.399999999999999" x14ac:dyDescent="0.3">
      <c r="A312" s="209">
        <v>5</v>
      </c>
      <c r="B312" s="170" t="s">
        <v>226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0</v>
      </c>
      <c r="AL312" s="135">
        <f>'Нарххо 2024'!AL312</f>
        <v>0</v>
      </c>
      <c r="AM312" s="169">
        <f>'Нарххо 2024'!AM312</f>
        <v>3.6666666666666665</v>
      </c>
    </row>
    <row r="313" spans="1:39" ht="17.399999999999999" x14ac:dyDescent="0.3">
      <c r="A313" s="210">
        <v>6</v>
      </c>
      <c r="B313" s="170" t="s">
        <v>227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0</v>
      </c>
      <c r="AL313" s="135">
        <f>'Нарххо 2024'!AL313</f>
        <v>0</v>
      </c>
      <c r="AM313" s="169">
        <f>'Нарххо 2024'!AM313</f>
        <v>4.333333333333333</v>
      </c>
    </row>
    <row r="314" spans="1:39" ht="17.399999999999999" x14ac:dyDescent="0.3">
      <c r="A314" s="210">
        <v>7</v>
      </c>
      <c r="B314" s="170" t="s">
        <v>228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0</v>
      </c>
      <c r="AL314" s="135">
        <f>'Нарххо 2024'!AL314</f>
        <v>0</v>
      </c>
      <c r="AM314" s="169">
        <f>'Нарххо 2024'!AM314</f>
        <v>10</v>
      </c>
    </row>
    <row r="315" spans="1:39" ht="17.399999999999999" x14ac:dyDescent="0.3">
      <c r="A315" s="209">
        <v>8</v>
      </c>
      <c r="B315" s="170" t="s">
        <v>229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0</v>
      </c>
      <c r="AL315" s="135">
        <f>'Нарххо 2024'!AL315</f>
        <v>0</v>
      </c>
      <c r="AM315" s="169">
        <f>'Нарххо 2024'!AM315</f>
        <v>18.666666666666668</v>
      </c>
    </row>
    <row r="316" spans="1:39" ht="17.399999999999999" x14ac:dyDescent="0.3">
      <c r="A316" s="210">
        <v>9</v>
      </c>
      <c r="B316" s="170" t="s">
        <v>230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0</v>
      </c>
      <c r="AL316" s="135">
        <f>'Нарххо 2024'!AL316</f>
        <v>0</v>
      </c>
      <c r="AM316" s="169">
        <f>'Нарххо 2024'!AM316</f>
        <v>11.5</v>
      </c>
    </row>
    <row r="317" spans="1:39" ht="17.399999999999999" x14ac:dyDescent="0.3">
      <c r="A317" s="210">
        <v>10</v>
      </c>
      <c r="B317" s="170" t="s">
        <v>231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0</v>
      </c>
      <c r="AL317" s="135">
        <f>'Нарххо 2024'!AL317</f>
        <v>0</v>
      </c>
      <c r="AM317" s="169">
        <f>'Нарххо 2024'!AM317</f>
        <v>14</v>
      </c>
    </row>
    <row r="318" spans="1:39" ht="17.399999999999999" x14ac:dyDescent="0.3">
      <c r="A318" s="209">
        <v>11</v>
      </c>
      <c r="B318" s="170" t="s">
        <v>232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0</v>
      </c>
      <c r="AL318" s="135">
        <f>'Нарххо 2024'!AL318</f>
        <v>0</v>
      </c>
      <c r="AM318" s="169">
        <f>'Нарххо 2024'!AM318</f>
        <v>70</v>
      </c>
    </row>
    <row r="319" spans="1:39" ht="17.399999999999999" x14ac:dyDescent="0.3">
      <c r="A319" s="210">
        <v>12</v>
      </c>
      <c r="B319" s="170" t="s">
        <v>233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0</v>
      </c>
      <c r="AL319" s="135">
        <f>'Нарххо 2024'!AL319</f>
        <v>0</v>
      </c>
      <c r="AM319" s="169">
        <f>'Нарххо 2024'!AM319</f>
        <v>80</v>
      </c>
    </row>
    <row r="320" spans="1:39" ht="17.399999999999999" x14ac:dyDescent="0.3">
      <c r="A320" s="210">
        <v>13</v>
      </c>
      <c r="B320" s="170" t="s">
        <v>234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0</v>
      </c>
      <c r="AL320" s="135">
        <f>'Нарххо 2024'!AL320</f>
        <v>0</v>
      </c>
      <c r="AM320" s="169">
        <f>'Нарххо 2024'!AM320</f>
        <v>6</v>
      </c>
    </row>
    <row r="321" spans="1:39" ht="17.399999999999999" x14ac:dyDescent="0.3">
      <c r="A321" s="209">
        <v>14</v>
      </c>
      <c r="B321" s="170" t="s">
        <v>235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0</v>
      </c>
      <c r="AL321" s="135">
        <f>'Нарххо 2024'!AL321</f>
        <v>0</v>
      </c>
      <c r="AM321" s="169">
        <f>'Нарххо 2024'!AM321</f>
        <v>9</v>
      </c>
    </row>
    <row r="322" spans="1:39" ht="17.399999999999999" x14ac:dyDescent="0.3">
      <c r="A322" s="210">
        <v>15</v>
      </c>
      <c r="B322" s="170" t="s">
        <v>236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0</v>
      </c>
      <c r="AL322" s="135">
        <f>'Нарххо 2024'!AL322</f>
        <v>0</v>
      </c>
      <c r="AM322" s="169">
        <f>'Нарххо 2024'!AM322</f>
        <v>12</v>
      </c>
    </row>
    <row r="323" spans="1:39" ht="17.399999999999999" x14ac:dyDescent="0.3">
      <c r="A323" s="210">
        <v>16</v>
      </c>
      <c r="B323" s="170" t="s">
        <v>237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0</v>
      </c>
      <c r="AL323" s="135">
        <f>'Нарххо 2024'!AL323</f>
        <v>0</v>
      </c>
      <c r="AM323" s="169">
        <f>'Нарххо 2024'!AM323</f>
        <v>37</v>
      </c>
    </row>
    <row r="324" spans="1:39" ht="17.399999999999999" x14ac:dyDescent="0.3">
      <c r="A324" s="209">
        <v>17</v>
      </c>
      <c r="B324" s="170" t="s">
        <v>238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0</v>
      </c>
      <c r="AL324" s="135">
        <f>'Нарххо 2024'!AL324</f>
        <v>0</v>
      </c>
      <c r="AM324" s="169">
        <f>'Нарххо 2024'!AM324</f>
        <v>50</v>
      </c>
    </row>
    <row r="325" spans="1:39" ht="17.399999999999999" x14ac:dyDescent="0.3">
      <c r="A325" s="210">
        <v>18</v>
      </c>
      <c r="B325" s="170" t="s">
        <v>239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0</v>
      </c>
      <c r="AL325" s="135">
        <f>'Нарххо 2024'!AL325</f>
        <v>0</v>
      </c>
      <c r="AM325" s="169">
        <f>'Нарххо 2024'!AM325</f>
        <v>4.8</v>
      </c>
    </row>
    <row r="326" spans="1:39" ht="17.399999999999999" x14ac:dyDescent="0.3">
      <c r="A326" s="210">
        <v>19</v>
      </c>
      <c r="B326" s="170" t="s">
        <v>240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0</v>
      </c>
      <c r="AL326" s="135">
        <f>'Нарххо 2024'!AL326</f>
        <v>0</v>
      </c>
      <c r="AM326" s="169">
        <f>'Нарххо 2024'!AM326</f>
        <v>4.5999999999999996</v>
      </c>
    </row>
    <row r="327" spans="1:39" ht="17.399999999999999" x14ac:dyDescent="0.3">
      <c r="A327" s="209">
        <v>20</v>
      </c>
      <c r="B327" s="170" t="s">
        <v>241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0</v>
      </c>
      <c r="AL327" s="135">
        <f>'Нарххо 2024'!AL327</f>
        <v>0</v>
      </c>
      <c r="AM327" s="169">
        <f>'Нарххо 2024'!AM327</f>
        <v>4</v>
      </c>
    </row>
    <row r="328" spans="1:39" ht="17.399999999999999" x14ac:dyDescent="0.3">
      <c r="A328" s="210">
        <v>21</v>
      </c>
      <c r="B328" s="170" t="s">
        <v>242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0</v>
      </c>
      <c r="AL328" s="135">
        <f>'Нарххо 2024'!AL328</f>
        <v>0</v>
      </c>
      <c r="AM328" s="169">
        <f>'Нарххо 2024'!AM328</f>
        <v>22</v>
      </c>
    </row>
    <row r="329" spans="1:39" ht="17.399999999999999" x14ac:dyDescent="0.3">
      <c r="A329" s="210">
        <v>22</v>
      </c>
      <c r="B329" s="170" t="s">
        <v>243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0</v>
      </c>
      <c r="AL329" s="135">
        <f>'Нарххо 2024'!AL329</f>
        <v>0</v>
      </c>
      <c r="AM329" s="169">
        <f>'Нарххо 2024'!AM329</f>
        <v>18</v>
      </c>
    </row>
    <row r="330" spans="1:39" ht="17.399999999999999" x14ac:dyDescent="0.3">
      <c r="A330" s="209">
        <v>23</v>
      </c>
      <c r="B330" s="170" t="s">
        <v>244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0</v>
      </c>
      <c r="AL330" s="135">
        <f>'Нарххо 2024'!AL330</f>
        <v>0</v>
      </c>
      <c r="AM330" s="169">
        <f>'Нарххо 2024'!AM330</f>
        <v>15</v>
      </c>
    </row>
    <row r="331" spans="1:39" ht="34.799999999999997" x14ac:dyDescent="0.3">
      <c r="A331" s="210">
        <v>24</v>
      </c>
      <c r="B331" s="188" t="s">
        <v>245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0</v>
      </c>
      <c r="AL331" s="135">
        <f>'Нарххо 2024'!AL331</f>
        <v>0</v>
      </c>
      <c r="AM331" s="169">
        <f>'Нарххо 2024'!AM331</f>
        <v>3.7000000000000006</v>
      </c>
    </row>
    <row r="332" spans="1:39" ht="34.799999999999997" x14ac:dyDescent="0.3">
      <c r="A332" s="210">
        <v>25</v>
      </c>
      <c r="B332" s="188" t="s">
        <v>246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0</v>
      </c>
      <c r="AL332" s="135">
        <f>'Нарххо 2024'!AL332</f>
        <v>0</v>
      </c>
      <c r="AM332" s="169">
        <f>'Нарххо 2024'!AM332</f>
        <v>3</v>
      </c>
    </row>
    <row r="333" spans="1:39" ht="17.399999999999999" x14ac:dyDescent="0.3">
      <c r="A333" s="209">
        <v>26</v>
      </c>
      <c r="B333" s="170" t="s">
        <v>247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0</v>
      </c>
      <c r="AL333" s="135">
        <f>'Нарххо 2024'!AL333</f>
        <v>0</v>
      </c>
      <c r="AM333" s="169">
        <f>'Нарххо 2024'!AM333</f>
        <v>32</v>
      </c>
    </row>
    <row r="334" spans="1:39" ht="17.399999999999999" x14ac:dyDescent="0.3">
      <c r="A334" s="210">
        <v>27</v>
      </c>
      <c r="B334" s="170" t="s">
        <v>248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0</v>
      </c>
      <c r="AL334" s="135">
        <f>'Нарххо 2024'!AL334</f>
        <v>0</v>
      </c>
      <c r="AM334" s="169">
        <f>'Нарххо 2024'!AM334</f>
        <v>5.5</v>
      </c>
    </row>
    <row r="335" spans="1:39" ht="18" customHeight="1" x14ac:dyDescent="0.3">
      <c r="A335" s="210">
        <v>28</v>
      </c>
      <c r="B335" s="170" t="s">
        <v>249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0</v>
      </c>
      <c r="AL335" s="135">
        <f>'Нарххо 2024'!AL335</f>
        <v>0</v>
      </c>
      <c r="AM335" s="169">
        <f>'Нарххо 2024'!AM335</f>
        <v>10.1</v>
      </c>
    </row>
    <row r="336" spans="1:39" ht="17.399999999999999" x14ac:dyDescent="0.3">
      <c r="A336" s="209">
        <v>29</v>
      </c>
      <c r="B336" s="170" t="s">
        <v>250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0</v>
      </c>
      <c r="AL336" s="135">
        <f>'Нарххо 2024'!AL336</f>
        <v>0</v>
      </c>
      <c r="AM336" s="169">
        <f>'Нарххо 2024'!AM336</f>
        <v>10.6</v>
      </c>
    </row>
    <row r="337" spans="1:39" ht="34.799999999999997" x14ac:dyDescent="0.3">
      <c r="A337" s="211"/>
      <c r="B337" s="189" t="s">
        <v>251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</row>
    <row r="338" spans="1:39" ht="17.399999999999999" x14ac:dyDescent="0.3">
      <c r="A338" s="211"/>
      <c r="B338" s="190" t="s">
        <v>252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0</v>
      </c>
      <c r="AL338" s="135">
        <f>'Нарххо 2024'!AL338</f>
        <v>0</v>
      </c>
      <c r="AM338" s="169">
        <f>'Нарххо 2024'!AM338</f>
        <v>10.61</v>
      </c>
    </row>
    <row r="339" spans="1:39" x14ac:dyDescent="0.35">
      <c r="A339" s="212"/>
      <c r="B339" s="191" t="s">
        <v>253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0</v>
      </c>
      <c r="AL339" s="135">
        <f>'Нарххо 2024'!AL339</f>
        <v>0</v>
      </c>
      <c r="AM339" s="169">
        <f>'Нарххо 2024'!AM339</f>
        <v>10.699999999999998</v>
      </c>
    </row>
    <row r="340" spans="1:39" ht="17.399999999999999" x14ac:dyDescent="0.3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</row>
    <row r="341" spans="1:39" x14ac:dyDescent="0.35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</row>
    <row r="342" spans="1:39" x14ac:dyDescent="0.35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</row>
    <row r="343" spans="1:39" ht="17.399999999999999" x14ac:dyDescent="0.3">
      <c r="A343" s="256" t="s">
        <v>256</v>
      </c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</row>
    <row r="344" spans="1:39" x14ac:dyDescent="0.35">
      <c r="A344" s="217"/>
      <c r="B344" s="197"/>
      <c r="C344" s="253" t="s">
        <v>266</v>
      </c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  <c r="AH344" s="254"/>
      <c r="AI344" s="254"/>
      <c r="AJ344" s="254"/>
      <c r="AK344" s="254"/>
      <c r="AL344" s="254"/>
      <c r="AM344" s="255"/>
    </row>
    <row r="345" spans="1:39" ht="18.75" customHeight="1" x14ac:dyDescent="0.35">
      <c r="A345" s="218"/>
      <c r="B345" s="198"/>
      <c r="C345" s="247" t="s">
        <v>140</v>
      </c>
      <c r="D345" s="248"/>
      <c r="E345" s="248"/>
      <c r="F345" s="250"/>
      <c r="G345" s="245" t="s">
        <v>257</v>
      </c>
      <c r="H345" s="243" t="s">
        <v>140</v>
      </c>
      <c r="I345" s="244"/>
      <c r="J345" s="244"/>
      <c r="K345" s="249"/>
      <c r="L345" s="245" t="s">
        <v>257</v>
      </c>
      <c r="M345" s="243" t="s">
        <v>140</v>
      </c>
      <c r="N345" s="244"/>
      <c r="O345" s="244"/>
      <c r="P345" s="249"/>
      <c r="Q345" s="245" t="s">
        <v>257</v>
      </c>
      <c r="R345" s="243" t="s">
        <v>140</v>
      </c>
      <c r="S345" s="244"/>
      <c r="T345" s="244"/>
      <c r="U345" s="244"/>
      <c r="V345" s="249"/>
      <c r="W345" s="245" t="s">
        <v>257</v>
      </c>
      <c r="X345" s="243" t="s">
        <v>140</v>
      </c>
      <c r="Y345" s="244"/>
      <c r="Z345" s="244"/>
      <c r="AA345" s="244"/>
      <c r="AB345" s="245" t="s">
        <v>257</v>
      </c>
      <c r="AC345" s="243" t="s">
        <v>140</v>
      </c>
      <c r="AD345" s="244"/>
      <c r="AE345" s="244"/>
      <c r="AF345" s="244"/>
      <c r="AG345" s="245" t="s">
        <v>257</v>
      </c>
      <c r="AH345" s="243" t="s">
        <v>140</v>
      </c>
      <c r="AI345" s="244"/>
      <c r="AJ345" s="244"/>
      <c r="AK345" s="244"/>
      <c r="AL345" s="244"/>
      <c r="AM345" s="245" t="s">
        <v>257</v>
      </c>
    </row>
    <row r="346" spans="1:39" x14ac:dyDescent="0.35">
      <c r="A346" s="208"/>
      <c r="B346" s="199"/>
      <c r="C346" s="138" t="s">
        <v>136</v>
      </c>
      <c r="D346" s="138" t="s">
        <v>137</v>
      </c>
      <c r="E346" s="138" t="s">
        <v>138</v>
      </c>
      <c r="F346" s="138" t="s">
        <v>139</v>
      </c>
      <c r="G346" s="246"/>
      <c r="H346" s="138" t="s">
        <v>142</v>
      </c>
      <c r="I346" s="138" t="s">
        <v>143</v>
      </c>
      <c r="J346" s="138" t="s">
        <v>144</v>
      </c>
      <c r="K346" s="138" t="s">
        <v>145</v>
      </c>
      <c r="L346" s="246"/>
      <c r="M346" s="138" t="s">
        <v>146</v>
      </c>
      <c r="N346" s="138" t="s">
        <v>147</v>
      </c>
      <c r="O346" s="138" t="s">
        <v>148</v>
      </c>
      <c r="P346" s="138" t="s">
        <v>149</v>
      </c>
      <c r="Q346" s="246"/>
      <c r="R346" s="138" t="s">
        <v>150</v>
      </c>
      <c r="S346" s="138" t="s">
        <v>151</v>
      </c>
      <c r="T346" s="138" t="s">
        <v>152</v>
      </c>
      <c r="U346" s="138" t="s">
        <v>153</v>
      </c>
      <c r="V346" s="138" t="s">
        <v>154</v>
      </c>
      <c r="W346" s="246"/>
      <c r="X346" s="138" t="s">
        <v>161</v>
      </c>
      <c r="Y346" s="138" t="s">
        <v>162</v>
      </c>
      <c r="Z346" s="138" t="s">
        <v>283</v>
      </c>
      <c r="AA346" s="138" t="s">
        <v>284</v>
      </c>
      <c r="AB346" s="246"/>
      <c r="AC346" s="138" t="s">
        <v>285</v>
      </c>
      <c r="AD346" s="138" t="s">
        <v>286</v>
      </c>
      <c r="AE346" s="138" t="s">
        <v>293</v>
      </c>
      <c r="AF346" s="138" t="s">
        <v>287</v>
      </c>
      <c r="AG346" s="246"/>
      <c r="AH346" s="138" t="s">
        <v>288</v>
      </c>
      <c r="AI346" s="138" t="s">
        <v>289</v>
      </c>
      <c r="AJ346" s="138" t="s">
        <v>290</v>
      </c>
      <c r="AK346" s="138" t="s">
        <v>291</v>
      </c>
      <c r="AL346" s="138" t="s">
        <v>292</v>
      </c>
      <c r="AM346" s="246"/>
    </row>
    <row r="347" spans="1:39" ht="17.399999999999999" x14ac:dyDescent="0.3">
      <c r="A347" s="251">
        <v>1</v>
      </c>
      <c r="B347" s="191" t="s">
        <v>254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</row>
    <row r="348" spans="1:39" ht="17.399999999999999" x14ac:dyDescent="0.3">
      <c r="A348" s="252"/>
      <c r="B348" s="191" t="s">
        <v>224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0</v>
      </c>
      <c r="AL348" s="135">
        <f>'Нарххо 2024'!AL348</f>
        <v>0</v>
      </c>
      <c r="AM348" s="169">
        <f>'Нарххо 2024'!AM348</f>
        <v>5.5</v>
      </c>
    </row>
    <row r="349" spans="1:39" ht="17.399999999999999" x14ac:dyDescent="0.3">
      <c r="A349" s="209">
        <v>2</v>
      </c>
      <c r="B349" s="170" t="s">
        <v>224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0</v>
      </c>
      <c r="AL349" s="135">
        <f>'Нарххо 2024'!AL349</f>
        <v>0</v>
      </c>
      <c r="AM349" s="169">
        <f>'Нарххо 2024'!AM349</f>
        <v>3</v>
      </c>
    </row>
    <row r="350" spans="1:39" ht="17.399999999999999" x14ac:dyDescent="0.3">
      <c r="A350" s="251">
        <v>3</v>
      </c>
      <c r="B350" s="170" t="s">
        <v>255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</row>
    <row r="351" spans="1:39" ht="17.399999999999999" x14ac:dyDescent="0.3">
      <c r="A351" s="252"/>
      <c r="B351" s="170" t="s">
        <v>225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0</v>
      </c>
      <c r="AL351" s="135">
        <f>'Нарххо 2024'!AL351</f>
        <v>0</v>
      </c>
      <c r="AM351" s="169">
        <f>'Нарххо 2024'!AM351</f>
        <v>2</v>
      </c>
    </row>
    <row r="352" spans="1:39" ht="17.399999999999999" x14ac:dyDescent="0.3">
      <c r="A352" s="210">
        <v>4</v>
      </c>
      <c r="B352" s="170" t="s">
        <v>224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0</v>
      </c>
      <c r="AL352" s="135">
        <f>'Нарххо 2024'!AL352</f>
        <v>0</v>
      </c>
      <c r="AM352" s="169">
        <f>'Нарххо 2024'!AM352</f>
        <v>2.5</v>
      </c>
    </row>
    <row r="353" spans="1:39" ht="17.399999999999999" x14ac:dyDescent="0.3">
      <c r="A353" s="209">
        <v>5</v>
      </c>
      <c r="B353" s="170" t="s">
        <v>226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0</v>
      </c>
      <c r="AL353" s="135">
        <f>'Нарххо 2024'!AL353</f>
        <v>0</v>
      </c>
      <c r="AM353" s="169">
        <f>'Нарххо 2024'!AM353</f>
        <v>3.3333333333333335</v>
      </c>
    </row>
    <row r="354" spans="1:39" ht="17.399999999999999" x14ac:dyDescent="0.3">
      <c r="A354" s="210">
        <v>6</v>
      </c>
      <c r="B354" s="170" t="s">
        <v>227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0</v>
      </c>
      <c r="AL354" s="135">
        <f>'Нарххо 2024'!AL354</f>
        <v>0</v>
      </c>
      <c r="AM354" s="169">
        <f>'Нарххо 2024'!AM354</f>
        <v>4</v>
      </c>
    </row>
    <row r="355" spans="1:39" ht="17.399999999999999" x14ac:dyDescent="0.3">
      <c r="A355" s="210">
        <v>7</v>
      </c>
      <c r="B355" s="170" t="s">
        <v>228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0</v>
      </c>
      <c r="AL355" s="135">
        <f>'Нарххо 2024'!AL355</f>
        <v>0</v>
      </c>
      <c r="AM355" s="169">
        <f>'Нарххо 2024'!AM355</f>
        <v>10</v>
      </c>
    </row>
    <row r="356" spans="1:39" ht="17.399999999999999" x14ac:dyDescent="0.3">
      <c r="A356" s="209">
        <v>8</v>
      </c>
      <c r="B356" s="170" t="s">
        <v>229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0</v>
      </c>
      <c r="AL356" s="135">
        <f>'Нарххо 2024'!AL356</f>
        <v>0</v>
      </c>
      <c r="AM356" s="169">
        <f>'Нарххо 2024'!AM356</f>
        <v>18</v>
      </c>
    </row>
    <row r="357" spans="1:39" ht="17.399999999999999" x14ac:dyDescent="0.3">
      <c r="A357" s="210">
        <v>9</v>
      </c>
      <c r="B357" s="170" t="s">
        <v>230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0</v>
      </c>
      <c r="AL357" s="135">
        <f>'Нарххо 2024'!AL357</f>
        <v>0</v>
      </c>
      <c r="AM357" s="169">
        <f>'Нарххо 2024'!AM357</f>
        <v>13</v>
      </c>
    </row>
    <row r="358" spans="1:39" ht="17.399999999999999" x14ac:dyDescent="0.3">
      <c r="A358" s="210">
        <v>10</v>
      </c>
      <c r="B358" s="170" t="s">
        <v>231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0</v>
      </c>
      <c r="AL358" s="135">
        <f>'Нарххо 2024'!AL358</f>
        <v>0</v>
      </c>
      <c r="AM358" s="169">
        <f>'Нарххо 2024'!AM358</f>
        <v>16</v>
      </c>
    </row>
    <row r="359" spans="1:39" ht="17.399999999999999" x14ac:dyDescent="0.3">
      <c r="A359" s="209">
        <v>11</v>
      </c>
      <c r="B359" s="170" t="s">
        <v>232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0</v>
      </c>
      <c r="AL359" s="135">
        <f>'Нарххо 2024'!AL359</f>
        <v>0</v>
      </c>
      <c r="AM359" s="169">
        <f>'Нарххо 2024'!AM359</f>
        <v>70</v>
      </c>
    </row>
    <row r="360" spans="1:39" ht="17.399999999999999" x14ac:dyDescent="0.3">
      <c r="A360" s="210">
        <v>12</v>
      </c>
      <c r="B360" s="170" t="s">
        <v>233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0</v>
      </c>
      <c r="AL360" s="135">
        <f>'Нарххо 2024'!AL360</f>
        <v>0</v>
      </c>
      <c r="AM360" s="169">
        <f>'Нарххо 2024'!AM360</f>
        <v>80</v>
      </c>
    </row>
    <row r="361" spans="1:39" ht="17.399999999999999" x14ac:dyDescent="0.3">
      <c r="A361" s="210">
        <v>13</v>
      </c>
      <c r="B361" s="170" t="s">
        <v>234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0</v>
      </c>
      <c r="AL361" s="135">
        <f>'Нарххо 2024'!AL361</f>
        <v>0</v>
      </c>
      <c r="AM361" s="169">
        <f>'Нарххо 2024'!AM361</f>
        <v>5</v>
      </c>
    </row>
    <row r="362" spans="1:39" ht="17.399999999999999" x14ac:dyDescent="0.3">
      <c r="A362" s="209">
        <v>14</v>
      </c>
      <c r="B362" s="170" t="s">
        <v>235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0</v>
      </c>
      <c r="AL362" s="135">
        <f>'Нарххо 2024'!AL362</f>
        <v>0</v>
      </c>
      <c r="AM362" s="169">
        <f>'Нарххо 2024'!AM362</f>
        <v>10</v>
      </c>
    </row>
    <row r="363" spans="1:39" ht="17.399999999999999" x14ac:dyDescent="0.3">
      <c r="A363" s="210">
        <v>15</v>
      </c>
      <c r="B363" s="170" t="s">
        <v>236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0</v>
      </c>
      <c r="AL363" s="135">
        <f>'Нарххо 2024'!AL363</f>
        <v>0</v>
      </c>
      <c r="AM363" s="169">
        <f>'Нарххо 2024'!AM363</f>
        <v>11.5</v>
      </c>
    </row>
    <row r="364" spans="1:39" ht="17.399999999999999" x14ac:dyDescent="0.3">
      <c r="A364" s="210">
        <v>16</v>
      </c>
      <c r="B364" s="170" t="s">
        <v>237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0</v>
      </c>
      <c r="AL364" s="135">
        <f>'Нарххо 2024'!AL364</f>
        <v>0</v>
      </c>
      <c r="AM364" s="169">
        <f>'Нарххо 2024'!AM364</f>
        <v>42</v>
      </c>
    </row>
    <row r="365" spans="1:39" ht="17.399999999999999" x14ac:dyDescent="0.3">
      <c r="A365" s="209">
        <v>17</v>
      </c>
      <c r="B365" s="170" t="s">
        <v>238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0</v>
      </c>
      <c r="AL365" s="135">
        <f>'Нарххо 2024'!AL365</f>
        <v>0</v>
      </c>
      <c r="AM365" s="169">
        <f>'Нарххо 2024'!AM365</f>
        <v>44</v>
      </c>
    </row>
    <row r="366" spans="1:39" ht="17.399999999999999" x14ac:dyDescent="0.3">
      <c r="A366" s="210">
        <v>18</v>
      </c>
      <c r="B366" s="170" t="s">
        <v>239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0</v>
      </c>
      <c r="AL366" s="135">
        <f>'Нарххо 2024'!AL366</f>
        <v>0</v>
      </c>
      <c r="AM366" s="169">
        <f>'Нарххо 2024'!AM366</f>
        <v>5.4000000000000012</v>
      </c>
    </row>
    <row r="367" spans="1:39" ht="17.399999999999999" x14ac:dyDescent="0.3">
      <c r="A367" s="210">
        <v>19</v>
      </c>
      <c r="B367" s="170" t="s">
        <v>240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0</v>
      </c>
      <c r="AL367" s="135">
        <f>'Нарххо 2024'!AL367</f>
        <v>0</v>
      </c>
      <c r="AM367" s="169">
        <f>'Нарххо 2024'!AM367</f>
        <v>4.5999999999999996</v>
      </c>
    </row>
    <row r="368" spans="1:39" ht="17.399999999999999" x14ac:dyDescent="0.3">
      <c r="A368" s="209">
        <v>20</v>
      </c>
      <c r="B368" s="170" t="s">
        <v>241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0</v>
      </c>
      <c r="AL368" s="135">
        <f>'Нарххо 2024'!AL368</f>
        <v>0</v>
      </c>
      <c r="AM368" s="169">
        <f>'Нарххо 2024'!AM368</f>
        <v>4</v>
      </c>
    </row>
    <row r="369" spans="1:39" ht="17.399999999999999" x14ac:dyDescent="0.3">
      <c r="A369" s="210">
        <v>21</v>
      </c>
      <c r="B369" s="170" t="s">
        <v>242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0</v>
      </c>
      <c r="AL369" s="135">
        <f>'Нарххо 2024'!AL369</f>
        <v>0</v>
      </c>
      <c r="AM369" s="169">
        <f>'Нарххо 2024'!AM369</f>
        <v>18</v>
      </c>
    </row>
    <row r="370" spans="1:39" ht="17.399999999999999" x14ac:dyDescent="0.3">
      <c r="A370" s="210">
        <v>22</v>
      </c>
      <c r="B370" s="170" t="s">
        <v>243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0</v>
      </c>
      <c r="AL370" s="135">
        <f>'Нарххо 2024'!AL370</f>
        <v>0</v>
      </c>
      <c r="AM370" s="169">
        <f>'Нарххо 2024'!AM370</f>
        <v>21</v>
      </c>
    </row>
    <row r="371" spans="1:39" ht="17.399999999999999" x14ac:dyDescent="0.3">
      <c r="A371" s="209">
        <v>23</v>
      </c>
      <c r="B371" s="170" t="s">
        <v>244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0</v>
      </c>
      <c r="AL371" s="135">
        <f>'Нарххо 2024'!AL371</f>
        <v>0</v>
      </c>
      <c r="AM371" s="169">
        <f>'Нарххо 2024'!AM371</f>
        <v>15</v>
      </c>
    </row>
    <row r="372" spans="1:39" ht="34.799999999999997" x14ac:dyDescent="0.3">
      <c r="A372" s="210">
        <v>24</v>
      </c>
      <c r="B372" s="188" t="s">
        <v>245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0</v>
      </c>
      <c r="AL372" s="135">
        <f>'Нарххо 2024'!AL372</f>
        <v>0</v>
      </c>
      <c r="AM372" s="169">
        <f>'Нарххо 2024'!AM372</f>
        <v>3.5</v>
      </c>
    </row>
    <row r="373" spans="1:39" ht="34.799999999999997" x14ac:dyDescent="0.3">
      <c r="A373" s="210">
        <v>25</v>
      </c>
      <c r="B373" s="188" t="s">
        <v>246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0</v>
      </c>
      <c r="AL373" s="135">
        <f>'Нарххо 2024'!AL373</f>
        <v>0</v>
      </c>
      <c r="AM373" s="169">
        <f>'Нарххо 2024'!AM373</f>
        <v>3</v>
      </c>
    </row>
    <row r="374" spans="1:39" ht="17.399999999999999" x14ac:dyDescent="0.3">
      <c r="A374" s="209">
        <v>26</v>
      </c>
      <c r="B374" s="170" t="s">
        <v>247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0</v>
      </c>
      <c r="AL374" s="135">
        <f>'Нарххо 2024'!AL374</f>
        <v>0</v>
      </c>
      <c r="AM374" s="169">
        <f>'Нарххо 2024'!AM374</f>
        <v>28</v>
      </c>
    </row>
    <row r="375" spans="1:39" ht="17.399999999999999" x14ac:dyDescent="0.3">
      <c r="A375" s="210">
        <v>27</v>
      </c>
      <c r="B375" s="170" t="s">
        <v>248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0</v>
      </c>
      <c r="AL375" s="135">
        <f>'Нарххо 2024'!AL375</f>
        <v>0</v>
      </c>
      <c r="AM375" s="169">
        <f>'Нарххо 2024'!AM375</f>
        <v>5.5999999999999988</v>
      </c>
    </row>
    <row r="376" spans="1:39" ht="18" customHeight="1" x14ac:dyDescent="0.3">
      <c r="A376" s="210">
        <v>28</v>
      </c>
      <c r="B376" s="170" t="s">
        <v>249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0</v>
      </c>
      <c r="AL376" s="135">
        <f>'Нарххо 2024'!AL376</f>
        <v>0</v>
      </c>
      <c r="AM376" s="169">
        <f>'Нарххо 2024'!AM376</f>
        <v>10.199999999999999</v>
      </c>
    </row>
    <row r="377" spans="1:39" ht="17.399999999999999" x14ac:dyDescent="0.3">
      <c r="A377" s="209">
        <v>29</v>
      </c>
      <c r="B377" s="170" t="s">
        <v>250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0</v>
      </c>
      <c r="AL377" s="135">
        <f>'Нарххо 2024'!AL377</f>
        <v>0</v>
      </c>
      <c r="AM377" s="169">
        <f>'Нарххо 2024'!AM377</f>
        <v>11.6</v>
      </c>
    </row>
    <row r="378" spans="1:39" ht="34.799999999999997" x14ac:dyDescent="0.3">
      <c r="A378" s="211"/>
      <c r="B378" s="189" t="s">
        <v>251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</row>
    <row r="379" spans="1:39" ht="17.399999999999999" x14ac:dyDescent="0.3">
      <c r="A379" s="211"/>
      <c r="B379" s="190" t="s">
        <v>252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0</v>
      </c>
      <c r="AL379" s="135">
        <f>'Нарххо 2024'!AL379</f>
        <v>0</v>
      </c>
      <c r="AM379" s="169">
        <f>'Нарххо 2024'!AM379</f>
        <v>10.61</v>
      </c>
    </row>
    <row r="380" spans="1:39" x14ac:dyDescent="0.35">
      <c r="A380" s="212"/>
      <c r="B380" s="191" t="s">
        <v>253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0</v>
      </c>
      <c r="AL380" s="135">
        <f>'Нарххо 2024'!AL380</f>
        <v>0</v>
      </c>
      <c r="AM380" s="169">
        <f>'Нарххо 2024'!AM380</f>
        <v>10.699999999999998</v>
      </c>
    </row>
    <row r="381" spans="1:39" x14ac:dyDescent="0.35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</row>
    <row r="382" spans="1:39" x14ac:dyDescent="0.35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</row>
    <row r="383" spans="1:39" x14ac:dyDescent="0.35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</row>
    <row r="384" spans="1:39" x14ac:dyDescent="0.35">
      <c r="B384" s="143" t="s">
        <v>4</v>
      </c>
      <c r="AI384" s="1"/>
      <c r="AJ384" s="1"/>
      <c r="AK384" s="1"/>
      <c r="AL384" s="1"/>
      <c r="AM384" s="1"/>
    </row>
    <row r="385" spans="1:39" ht="17.399999999999999" x14ac:dyDescent="0.3">
      <c r="A385" s="256" t="s">
        <v>256</v>
      </c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</row>
    <row r="386" spans="1:39" x14ac:dyDescent="0.35">
      <c r="A386" s="217"/>
      <c r="B386" s="197"/>
      <c r="C386" s="253" t="s">
        <v>267</v>
      </c>
      <c r="D386" s="254"/>
      <c r="E386" s="254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F386" s="254"/>
      <c r="AG386" s="254"/>
      <c r="AH386" s="254"/>
      <c r="AI386" s="254"/>
      <c r="AJ386" s="254"/>
      <c r="AK386" s="254"/>
      <c r="AL386" s="254"/>
      <c r="AM386" s="255"/>
    </row>
    <row r="387" spans="1:39" ht="18.75" customHeight="1" x14ac:dyDescent="0.35">
      <c r="A387" s="218"/>
      <c r="B387" s="198"/>
      <c r="C387" s="247" t="s">
        <v>140</v>
      </c>
      <c r="D387" s="248"/>
      <c r="E387" s="248"/>
      <c r="F387" s="250"/>
      <c r="G387" s="245" t="s">
        <v>257</v>
      </c>
      <c r="H387" s="243" t="s">
        <v>140</v>
      </c>
      <c r="I387" s="244"/>
      <c r="J387" s="244"/>
      <c r="K387" s="249"/>
      <c r="L387" s="245" t="s">
        <v>257</v>
      </c>
      <c r="M387" s="243" t="s">
        <v>140</v>
      </c>
      <c r="N387" s="244"/>
      <c r="O387" s="244"/>
      <c r="P387" s="249"/>
      <c r="Q387" s="245" t="s">
        <v>257</v>
      </c>
      <c r="R387" s="243" t="s">
        <v>140</v>
      </c>
      <c r="S387" s="244"/>
      <c r="T387" s="244"/>
      <c r="U387" s="244"/>
      <c r="V387" s="249"/>
      <c r="W387" s="245" t="s">
        <v>257</v>
      </c>
      <c r="X387" s="243" t="s">
        <v>140</v>
      </c>
      <c r="Y387" s="244"/>
      <c r="Z387" s="244"/>
      <c r="AA387" s="244"/>
      <c r="AB387" s="245" t="s">
        <v>257</v>
      </c>
      <c r="AC387" s="243" t="s">
        <v>140</v>
      </c>
      <c r="AD387" s="244"/>
      <c r="AE387" s="244"/>
      <c r="AF387" s="244"/>
      <c r="AG387" s="245" t="s">
        <v>257</v>
      </c>
      <c r="AH387" s="243" t="s">
        <v>140</v>
      </c>
      <c r="AI387" s="244"/>
      <c r="AJ387" s="244"/>
      <c r="AK387" s="244"/>
      <c r="AL387" s="244"/>
      <c r="AM387" s="245" t="s">
        <v>257</v>
      </c>
    </row>
    <row r="388" spans="1:39" x14ac:dyDescent="0.35">
      <c r="A388" s="208"/>
      <c r="B388" s="199"/>
      <c r="C388" s="138" t="s">
        <v>136</v>
      </c>
      <c r="D388" s="138" t="s">
        <v>137</v>
      </c>
      <c r="E388" s="138" t="s">
        <v>138</v>
      </c>
      <c r="F388" s="138" t="s">
        <v>139</v>
      </c>
      <c r="G388" s="246"/>
      <c r="H388" s="138" t="s">
        <v>142</v>
      </c>
      <c r="I388" s="138" t="s">
        <v>143</v>
      </c>
      <c r="J388" s="138" t="s">
        <v>144</v>
      </c>
      <c r="K388" s="138" t="s">
        <v>145</v>
      </c>
      <c r="L388" s="246"/>
      <c r="M388" s="138" t="s">
        <v>146</v>
      </c>
      <c r="N388" s="138" t="s">
        <v>147</v>
      </c>
      <c r="O388" s="138" t="s">
        <v>148</v>
      </c>
      <c r="P388" s="138" t="s">
        <v>149</v>
      </c>
      <c r="Q388" s="246"/>
      <c r="R388" s="138" t="s">
        <v>150</v>
      </c>
      <c r="S388" s="138" t="s">
        <v>151</v>
      </c>
      <c r="T388" s="138" t="s">
        <v>152</v>
      </c>
      <c r="U388" s="138" t="s">
        <v>153</v>
      </c>
      <c r="V388" s="138" t="s">
        <v>154</v>
      </c>
      <c r="W388" s="246"/>
      <c r="X388" s="138" t="s">
        <v>161</v>
      </c>
      <c r="Y388" s="138" t="s">
        <v>162</v>
      </c>
      <c r="Z388" s="138" t="s">
        <v>283</v>
      </c>
      <c r="AA388" s="138" t="s">
        <v>284</v>
      </c>
      <c r="AB388" s="246"/>
      <c r="AC388" s="138" t="s">
        <v>285</v>
      </c>
      <c r="AD388" s="138" t="s">
        <v>286</v>
      </c>
      <c r="AE388" s="138" t="s">
        <v>293</v>
      </c>
      <c r="AF388" s="138" t="s">
        <v>287</v>
      </c>
      <c r="AG388" s="246"/>
      <c r="AH388" s="138" t="s">
        <v>288</v>
      </c>
      <c r="AI388" s="138" t="s">
        <v>289</v>
      </c>
      <c r="AJ388" s="138" t="s">
        <v>290</v>
      </c>
      <c r="AK388" s="138" t="s">
        <v>291</v>
      </c>
      <c r="AL388" s="138" t="s">
        <v>292</v>
      </c>
      <c r="AM388" s="246"/>
    </row>
    <row r="389" spans="1:39" ht="17.399999999999999" x14ac:dyDescent="0.3">
      <c r="A389" s="251">
        <v>1</v>
      </c>
      <c r="B389" s="191" t="s">
        <v>254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</row>
    <row r="390" spans="1:39" ht="17.399999999999999" x14ac:dyDescent="0.3">
      <c r="A390" s="252"/>
      <c r="B390" s="191" t="s">
        <v>224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0</v>
      </c>
      <c r="AL390" s="135">
        <f>'Нарххо 2024'!AL390</f>
        <v>0</v>
      </c>
      <c r="AM390" s="169">
        <f>'Нарххо 2024'!AM390</f>
        <v>4.3</v>
      </c>
    </row>
    <row r="391" spans="1:39" ht="17.399999999999999" x14ac:dyDescent="0.3">
      <c r="A391" s="209">
        <v>2</v>
      </c>
      <c r="B391" s="170" t="s">
        <v>224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0</v>
      </c>
      <c r="AL391" s="135">
        <f>'Нарххо 2024'!AL391</f>
        <v>0</v>
      </c>
      <c r="AM391" s="169">
        <f>'Нарххо 2024'!AM391</f>
        <v>2</v>
      </c>
    </row>
    <row r="392" spans="1:39" ht="17.399999999999999" x14ac:dyDescent="0.3">
      <c r="A392" s="251">
        <v>3</v>
      </c>
      <c r="B392" s="170" t="s">
        <v>255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</row>
    <row r="393" spans="1:39" ht="17.399999999999999" x14ac:dyDescent="0.3">
      <c r="A393" s="252"/>
      <c r="B393" s="170" t="s">
        <v>225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0</v>
      </c>
      <c r="AL393" s="135">
        <f>'Нарххо 2024'!AL393</f>
        <v>0</v>
      </c>
      <c r="AM393" s="169">
        <f>'Нарххо 2024'!AM393</f>
        <v>2</v>
      </c>
    </row>
    <row r="394" spans="1:39" ht="17.399999999999999" x14ac:dyDescent="0.3">
      <c r="A394" s="210">
        <v>4</v>
      </c>
      <c r="B394" s="170" t="s">
        <v>224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0</v>
      </c>
      <c r="AL394" s="135">
        <f>'Нарххо 2024'!AL394</f>
        <v>0</v>
      </c>
      <c r="AM394" s="169">
        <f>'Нарххо 2024'!AM394</f>
        <v>2.8333333333333335</v>
      </c>
    </row>
    <row r="395" spans="1:39" ht="17.399999999999999" x14ac:dyDescent="0.3">
      <c r="A395" s="209">
        <v>5</v>
      </c>
      <c r="B395" s="170" t="s">
        <v>226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0</v>
      </c>
      <c r="AL395" s="135">
        <f>'Нарххо 2024'!AL395</f>
        <v>0</v>
      </c>
      <c r="AM395" s="169">
        <f>'Нарххо 2024'!AM395</f>
        <v>3</v>
      </c>
    </row>
    <row r="396" spans="1:39" ht="17.399999999999999" x14ac:dyDescent="0.3">
      <c r="A396" s="210">
        <v>6</v>
      </c>
      <c r="B396" s="170" t="s">
        <v>227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0</v>
      </c>
      <c r="AL396" s="135">
        <f>'Нарххо 2024'!AL396</f>
        <v>0</v>
      </c>
      <c r="AM396" s="169">
        <f>'Нарххо 2024'!AM396</f>
        <v>3.3333333333333335</v>
      </c>
    </row>
    <row r="397" spans="1:39" ht="17.399999999999999" x14ac:dyDescent="0.3">
      <c r="A397" s="210">
        <v>7</v>
      </c>
      <c r="B397" s="170" t="s">
        <v>228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0</v>
      </c>
      <c r="AL397" s="135">
        <f>'Нарххо 2024'!AL397</f>
        <v>0</v>
      </c>
      <c r="AM397" s="169">
        <f>'Нарххо 2024'!AM397</f>
        <v>7.5</v>
      </c>
    </row>
    <row r="398" spans="1:39" ht="17.399999999999999" x14ac:dyDescent="0.3">
      <c r="A398" s="209">
        <v>8</v>
      </c>
      <c r="B398" s="170" t="s">
        <v>229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0</v>
      </c>
      <c r="AL398" s="135">
        <f>'Нарххо 2024'!AL398</f>
        <v>0</v>
      </c>
      <c r="AM398" s="169">
        <f>'Нарххо 2024'!AM398</f>
        <v>18.5</v>
      </c>
    </row>
    <row r="399" spans="1:39" ht="17.399999999999999" x14ac:dyDescent="0.3">
      <c r="A399" s="210">
        <v>9</v>
      </c>
      <c r="B399" s="170" t="s">
        <v>230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0</v>
      </c>
      <c r="AL399" s="135">
        <f>'Нарххо 2024'!AL399</f>
        <v>0</v>
      </c>
      <c r="AM399" s="169">
        <f>'Нарххо 2024'!AM399</f>
        <v>12</v>
      </c>
    </row>
    <row r="400" spans="1:39" ht="17.399999999999999" x14ac:dyDescent="0.3">
      <c r="A400" s="210">
        <v>10</v>
      </c>
      <c r="B400" s="170" t="s">
        <v>231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0</v>
      </c>
      <c r="AL400" s="135">
        <f>'Нарххо 2024'!AL400</f>
        <v>0</v>
      </c>
      <c r="AM400" s="169">
        <f>'Нарххо 2024'!AM400</f>
        <v>15.5</v>
      </c>
    </row>
    <row r="401" spans="1:39" ht="17.399999999999999" x14ac:dyDescent="0.3">
      <c r="A401" s="209">
        <v>11</v>
      </c>
      <c r="B401" s="170" t="s">
        <v>232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0</v>
      </c>
      <c r="AL401" s="135">
        <f>'Нарххо 2024'!AL401</f>
        <v>0</v>
      </c>
      <c r="AM401" s="169">
        <f>'Нарххо 2024'!AM401</f>
        <v>70</v>
      </c>
    </row>
    <row r="402" spans="1:39" ht="17.399999999999999" x14ac:dyDescent="0.3">
      <c r="A402" s="210">
        <v>12</v>
      </c>
      <c r="B402" s="170" t="s">
        <v>233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0</v>
      </c>
      <c r="AL402" s="135">
        <f>'Нарххо 2024'!AL402</f>
        <v>0</v>
      </c>
      <c r="AM402" s="169">
        <f>'Нарххо 2024'!AM402</f>
        <v>80</v>
      </c>
    </row>
    <row r="403" spans="1:39" ht="17.399999999999999" x14ac:dyDescent="0.3">
      <c r="A403" s="210">
        <v>13</v>
      </c>
      <c r="B403" s="170" t="s">
        <v>234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0</v>
      </c>
      <c r="AL403" s="135">
        <f>'Нарххо 2024'!AL403</f>
        <v>0</v>
      </c>
      <c r="AM403" s="169">
        <f>'Нарххо 2024'!AM403</f>
        <v>5.5</v>
      </c>
    </row>
    <row r="404" spans="1:39" ht="17.399999999999999" x14ac:dyDescent="0.3">
      <c r="A404" s="209">
        <v>14</v>
      </c>
      <c r="B404" s="170" t="s">
        <v>235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0</v>
      </c>
      <c r="AL404" s="135">
        <f>'Нарххо 2024'!AL404</f>
        <v>0</v>
      </c>
      <c r="AM404" s="169">
        <f>'Нарххо 2024'!AM404</f>
        <v>9.5</v>
      </c>
    </row>
    <row r="405" spans="1:39" ht="17.399999999999999" x14ac:dyDescent="0.3">
      <c r="A405" s="210">
        <v>15</v>
      </c>
      <c r="B405" s="170" t="s">
        <v>236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0</v>
      </c>
      <c r="AL405" s="135">
        <f>'Нарххо 2024'!AL405</f>
        <v>0</v>
      </c>
      <c r="AM405" s="169">
        <f>'Нарххо 2024'!AM405</f>
        <v>11.5</v>
      </c>
    </row>
    <row r="406" spans="1:39" ht="17.399999999999999" x14ac:dyDescent="0.3">
      <c r="A406" s="210">
        <v>16</v>
      </c>
      <c r="B406" s="170" t="s">
        <v>237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0</v>
      </c>
      <c r="AL406" s="135">
        <f>'Нарххо 2024'!AL406</f>
        <v>0</v>
      </c>
      <c r="AM406" s="169">
        <f>'Нарххо 2024'!AM406</f>
        <v>42</v>
      </c>
    </row>
    <row r="407" spans="1:39" ht="17.399999999999999" x14ac:dyDescent="0.3">
      <c r="A407" s="209">
        <v>17</v>
      </c>
      <c r="B407" s="170" t="s">
        <v>238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0</v>
      </c>
      <c r="AL407" s="135">
        <f>'Нарххо 2024'!AL407</f>
        <v>0</v>
      </c>
      <c r="AM407" s="169">
        <f>'Нарххо 2024'!AM407</f>
        <v>45</v>
      </c>
    </row>
    <row r="408" spans="1:39" ht="17.399999999999999" x14ac:dyDescent="0.3">
      <c r="A408" s="210">
        <v>18</v>
      </c>
      <c r="B408" s="170" t="s">
        <v>239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0</v>
      </c>
      <c r="AL408" s="135">
        <f>'Нарххо 2024'!AL408</f>
        <v>0</v>
      </c>
      <c r="AM408" s="169">
        <f>'Нарххо 2024'!AM408</f>
        <v>5.0999999999999996</v>
      </c>
    </row>
    <row r="409" spans="1:39" ht="17.399999999999999" x14ac:dyDescent="0.3">
      <c r="A409" s="210">
        <v>19</v>
      </c>
      <c r="B409" s="170" t="s">
        <v>240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0</v>
      </c>
      <c r="AL409" s="135">
        <f>'Нарххо 2024'!AL409</f>
        <v>0</v>
      </c>
      <c r="AM409" s="169">
        <f>'Нарххо 2024'!AM409</f>
        <v>4.4400000000000004</v>
      </c>
    </row>
    <row r="410" spans="1:39" ht="17.399999999999999" x14ac:dyDescent="0.3">
      <c r="A410" s="209">
        <v>20</v>
      </c>
      <c r="B410" s="170" t="s">
        <v>241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0</v>
      </c>
      <c r="AL410" s="135">
        <f>'Нарххо 2024'!AL410</f>
        <v>0</v>
      </c>
      <c r="AM410" s="169">
        <f>'Нарххо 2024'!AM410</f>
        <v>3.5</v>
      </c>
    </row>
    <row r="411" spans="1:39" ht="17.399999999999999" x14ac:dyDescent="0.3">
      <c r="A411" s="210">
        <v>21</v>
      </c>
      <c r="B411" s="170" t="s">
        <v>242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0</v>
      </c>
      <c r="AL411" s="135">
        <f>'Нарххо 2024'!AL411</f>
        <v>0</v>
      </c>
      <c r="AM411" s="169">
        <f>'Нарххо 2024'!AM411</f>
        <v>17</v>
      </c>
    </row>
    <row r="412" spans="1:39" ht="17.399999999999999" x14ac:dyDescent="0.3">
      <c r="A412" s="210">
        <v>22</v>
      </c>
      <c r="B412" s="170" t="s">
        <v>243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0</v>
      </c>
      <c r="AL412" s="135">
        <f>'Нарххо 2024'!AL412</f>
        <v>0</v>
      </c>
      <c r="AM412" s="169">
        <f>'Нарххо 2024'!AM412</f>
        <v>18</v>
      </c>
    </row>
    <row r="413" spans="1:39" ht="17.399999999999999" x14ac:dyDescent="0.3">
      <c r="A413" s="209">
        <v>23</v>
      </c>
      <c r="B413" s="170" t="s">
        <v>244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0</v>
      </c>
      <c r="AL413" s="135">
        <f>'Нарххо 2024'!AL413</f>
        <v>0</v>
      </c>
      <c r="AM413" s="169">
        <f>'Нарххо 2024'!AM413</f>
        <v>14.5</v>
      </c>
    </row>
    <row r="414" spans="1:39" ht="34.799999999999997" x14ac:dyDescent="0.3">
      <c r="A414" s="210">
        <v>24</v>
      </c>
      <c r="B414" s="188" t="s">
        <v>245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0</v>
      </c>
      <c r="AL414" s="135">
        <f>'Нарххо 2024'!AL414</f>
        <v>0</v>
      </c>
      <c r="AM414" s="169">
        <f>'Нарххо 2024'!AM414</f>
        <v>4</v>
      </c>
    </row>
    <row r="415" spans="1:39" ht="34.799999999999997" x14ac:dyDescent="0.3">
      <c r="A415" s="210">
        <v>25</v>
      </c>
      <c r="B415" s="188" t="s">
        <v>246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0</v>
      </c>
      <c r="AL415" s="135">
        <f>'Нарххо 2024'!AL415</f>
        <v>0</v>
      </c>
      <c r="AM415" s="169">
        <f>'Нарххо 2024'!AM415</f>
        <v>3.5</v>
      </c>
    </row>
    <row r="416" spans="1:39" ht="17.399999999999999" x14ac:dyDescent="0.3">
      <c r="A416" s="209">
        <v>26</v>
      </c>
      <c r="B416" s="170" t="s">
        <v>247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0</v>
      </c>
      <c r="AL416" s="135">
        <f>'Нарххо 2024'!AL416</f>
        <v>0</v>
      </c>
      <c r="AM416" s="169">
        <f>'Нарххо 2024'!AM416</f>
        <v>30</v>
      </c>
    </row>
    <row r="417" spans="1:39" ht="18" customHeight="1" x14ac:dyDescent="0.3">
      <c r="A417" s="210">
        <v>27</v>
      </c>
      <c r="B417" s="170" t="s">
        <v>248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0</v>
      </c>
      <c r="AL417" s="135">
        <f>'Нарххо 2024'!AL417</f>
        <v>0</v>
      </c>
      <c r="AM417" s="169">
        <f>'Нарххо 2024'!AM417</f>
        <v>5.5999999999999988</v>
      </c>
    </row>
    <row r="418" spans="1:39" ht="17.399999999999999" x14ac:dyDescent="0.3">
      <c r="A418" s="210">
        <v>28</v>
      </c>
      <c r="B418" s="170" t="s">
        <v>249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0</v>
      </c>
      <c r="AL418" s="135">
        <f>'Нарххо 2024'!AL418</f>
        <v>0</v>
      </c>
      <c r="AM418" s="169">
        <f>'Нарххо 2024'!AM418</f>
        <v>10</v>
      </c>
    </row>
    <row r="419" spans="1:39" ht="17.399999999999999" x14ac:dyDescent="0.3">
      <c r="A419" s="209">
        <v>29</v>
      </c>
      <c r="B419" s="170" t="s">
        <v>250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0</v>
      </c>
      <c r="AL419" s="135">
        <f>'Нарххо 2024'!AL419</f>
        <v>0</v>
      </c>
      <c r="AM419" s="169">
        <f>'Нарххо 2024'!AM419</f>
        <v>11.5</v>
      </c>
    </row>
    <row r="420" spans="1:39" ht="34.799999999999997" x14ac:dyDescent="0.3">
      <c r="A420" s="211"/>
      <c r="B420" s="189" t="s">
        <v>251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</row>
    <row r="421" spans="1:39" ht="17.399999999999999" x14ac:dyDescent="0.3">
      <c r="A421" s="211"/>
      <c r="B421" s="190" t="s">
        <v>252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0</v>
      </c>
      <c r="AL421" s="135">
        <f>'Нарххо 2024'!AL421</f>
        <v>0</v>
      </c>
      <c r="AM421" s="169">
        <f>'Нарххо 2024'!AM421</f>
        <v>10.61</v>
      </c>
    </row>
    <row r="422" spans="1:39" x14ac:dyDescent="0.35">
      <c r="A422" s="212"/>
      <c r="B422" s="191" t="s">
        <v>253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0</v>
      </c>
      <c r="AL422" s="135">
        <f>'Нарххо 2024'!AL422</f>
        <v>0</v>
      </c>
      <c r="AM422" s="169">
        <f>'Нарххо 2024'!AM422</f>
        <v>10.699999999999998</v>
      </c>
    </row>
    <row r="423" spans="1:39" x14ac:dyDescent="0.35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</row>
    <row r="424" spans="1:39" ht="17.399999999999999" x14ac:dyDescent="0.3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</row>
    <row r="425" spans="1:39" x14ac:dyDescent="0.35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</row>
    <row r="426" spans="1:39" x14ac:dyDescent="0.35">
      <c r="AI426" s="1"/>
      <c r="AJ426" s="1"/>
      <c r="AK426" s="1"/>
      <c r="AL426" s="1"/>
      <c r="AM426" s="1"/>
    </row>
    <row r="427" spans="1:39" ht="17.399999999999999" x14ac:dyDescent="0.3">
      <c r="A427" s="256" t="s">
        <v>256</v>
      </c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</row>
    <row r="428" spans="1:39" x14ac:dyDescent="0.35">
      <c r="A428" s="217"/>
      <c r="B428" s="197"/>
      <c r="C428" s="253" t="s">
        <v>268</v>
      </c>
      <c r="D428" s="254"/>
      <c r="E428" s="254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  <c r="AG428" s="254"/>
      <c r="AH428" s="254"/>
      <c r="AI428" s="254"/>
      <c r="AJ428" s="254"/>
      <c r="AK428" s="254"/>
      <c r="AL428" s="254"/>
      <c r="AM428" s="255"/>
    </row>
    <row r="429" spans="1:39" ht="18.75" customHeight="1" x14ac:dyDescent="0.35">
      <c r="A429" s="218"/>
      <c r="B429" s="198"/>
      <c r="C429" s="247" t="s">
        <v>140</v>
      </c>
      <c r="D429" s="248"/>
      <c r="E429" s="248"/>
      <c r="F429" s="250"/>
      <c r="G429" s="245" t="s">
        <v>257</v>
      </c>
      <c r="H429" s="243" t="s">
        <v>140</v>
      </c>
      <c r="I429" s="244"/>
      <c r="J429" s="244"/>
      <c r="K429" s="249"/>
      <c r="L429" s="245" t="s">
        <v>257</v>
      </c>
      <c r="M429" s="243" t="s">
        <v>140</v>
      </c>
      <c r="N429" s="244"/>
      <c r="O429" s="244"/>
      <c r="P429" s="249"/>
      <c r="Q429" s="245" t="s">
        <v>257</v>
      </c>
      <c r="R429" s="243" t="s">
        <v>140</v>
      </c>
      <c r="S429" s="244"/>
      <c r="T429" s="244"/>
      <c r="U429" s="244"/>
      <c r="V429" s="249"/>
      <c r="W429" s="245" t="s">
        <v>257</v>
      </c>
      <c r="X429" s="243" t="s">
        <v>140</v>
      </c>
      <c r="Y429" s="244"/>
      <c r="Z429" s="244"/>
      <c r="AA429" s="244"/>
      <c r="AB429" s="245" t="s">
        <v>257</v>
      </c>
      <c r="AC429" s="243" t="s">
        <v>140</v>
      </c>
      <c r="AD429" s="244"/>
      <c r="AE429" s="244"/>
      <c r="AF429" s="244"/>
      <c r="AG429" s="245" t="s">
        <v>257</v>
      </c>
      <c r="AH429" s="243" t="s">
        <v>140</v>
      </c>
      <c r="AI429" s="244"/>
      <c r="AJ429" s="244"/>
      <c r="AK429" s="244"/>
      <c r="AL429" s="244"/>
      <c r="AM429" s="245" t="s">
        <v>257</v>
      </c>
    </row>
    <row r="430" spans="1:39" x14ac:dyDescent="0.35">
      <c r="A430" s="208"/>
      <c r="B430" s="199"/>
      <c r="C430" s="138" t="s">
        <v>136</v>
      </c>
      <c r="D430" s="138" t="s">
        <v>137</v>
      </c>
      <c r="E430" s="138" t="s">
        <v>138</v>
      </c>
      <c r="F430" s="138" t="s">
        <v>139</v>
      </c>
      <c r="G430" s="246"/>
      <c r="H430" s="138" t="s">
        <v>142</v>
      </c>
      <c r="I430" s="138" t="s">
        <v>143</v>
      </c>
      <c r="J430" s="138" t="s">
        <v>144</v>
      </c>
      <c r="K430" s="138" t="s">
        <v>145</v>
      </c>
      <c r="L430" s="246"/>
      <c r="M430" s="138" t="s">
        <v>146</v>
      </c>
      <c r="N430" s="138" t="s">
        <v>147</v>
      </c>
      <c r="O430" s="138" t="s">
        <v>148</v>
      </c>
      <c r="P430" s="138" t="s">
        <v>149</v>
      </c>
      <c r="Q430" s="246"/>
      <c r="R430" s="138" t="s">
        <v>150</v>
      </c>
      <c r="S430" s="138" t="s">
        <v>151</v>
      </c>
      <c r="T430" s="138" t="s">
        <v>152</v>
      </c>
      <c r="U430" s="138" t="s">
        <v>153</v>
      </c>
      <c r="V430" s="138" t="s">
        <v>154</v>
      </c>
      <c r="W430" s="246"/>
      <c r="X430" s="138" t="s">
        <v>161</v>
      </c>
      <c r="Y430" s="138" t="s">
        <v>162</v>
      </c>
      <c r="Z430" s="138" t="s">
        <v>283</v>
      </c>
      <c r="AA430" s="138" t="s">
        <v>284</v>
      </c>
      <c r="AB430" s="246"/>
      <c r="AC430" s="138" t="s">
        <v>285</v>
      </c>
      <c r="AD430" s="138" t="s">
        <v>286</v>
      </c>
      <c r="AE430" s="138" t="s">
        <v>293</v>
      </c>
      <c r="AF430" s="138" t="s">
        <v>287</v>
      </c>
      <c r="AG430" s="246"/>
      <c r="AH430" s="138" t="s">
        <v>288</v>
      </c>
      <c r="AI430" s="138" t="s">
        <v>289</v>
      </c>
      <c r="AJ430" s="138" t="s">
        <v>290</v>
      </c>
      <c r="AK430" s="138" t="s">
        <v>291</v>
      </c>
      <c r="AL430" s="138" t="s">
        <v>292</v>
      </c>
      <c r="AM430" s="246"/>
    </row>
    <row r="431" spans="1:39" ht="17.399999999999999" x14ac:dyDescent="0.3">
      <c r="A431" s="251">
        <v>1</v>
      </c>
      <c r="B431" s="191" t="s">
        <v>254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</row>
    <row r="432" spans="1:39" ht="17.399999999999999" x14ac:dyDescent="0.3">
      <c r="A432" s="252"/>
      <c r="B432" s="191" t="s">
        <v>224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0</v>
      </c>
      <c r="AL432" s="135">
        <f>'Нарххо 2024'!AL432</f>
        <v>0</v>
      </c>
      <c r="AM432" s="169">
        <f>'Нарххо 2024'!AM432</f>
        <v>4.666666666666667</v>
      </c>
    </row>
    <row r="433" spans="1:39" ht="17.399999999999999" x14ac:dyDescent="0.3">
      <c r="A433" s="209">
        <v>2</v>
      </c>
      <c r="B433" s="170" t="s">
        <v>224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0</v>
      </c>
      <c r="AL433" s="135">
        <f>'Нарххо 2024'!AL433</f>
        <v>0</v>
      </c>
      <c r="AM433" s="169">
        <f>'Нарххо 2024'!AM433</f>
        <v>3.5</v>
      </c>
    </row>
    <row r="434" spans="1:39" ht="17.399999999999999" x14ac:dyDescent="0.3">
      <c r="A434" s="251">
        <v>3</v>
      </c>
      <c r="B434" s="170" t="s">
        <v>255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</row>
    <row r="435" spans="1:39" ht="17.399999999999999" x14ac:dyDescent="0.3">
      <c r="A435" s="252"/>
      <c r="B435" s="170" t="s">
        <v>225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0</v>
      </c>
      <c r="AL435" s="135">
        <f>'Нарххо 2024'!AL435</f>
        <v>0</v>
      </c>
      <c r="AM435" s="169">
        <f>'Нарххо 2024'!AM435</f>
        <v>2.8333333333333335</v>
      </c>
    </row>
    <row r="436" spans="1:39" ht="17.399999999999999" x14ac:dyDescent="0.3">
      <c r="A436" s="210">
        <v>4</v>
      </c>
      <c r="B436" s="170" t="s">
        <v>224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0</v>
      </c>
      <c r="AL436" s="135">
        <f>'Нарххо 2024'!AL436</f>
        <v>0</v>
      </c>
      <c r="AM436" s="169">
        <f>'Нарххо 2024'!AM436</f>
        <v>3.5</v>
      </c>
    </row>
    <row r="437" spans="1:39" ht="17.399999999999999" x14ac:dyDescent="0.3">
      <c r="A437" s="209">
        <v>5</v>
      </c>
      <c r="B437" s="170" t="s">
        <v>226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0</v>
      </c>
      <c r="AL437" s="135">
        <f>'Нарххо 2024'!AL437</f>
        <v>0</v>
      </c>
      <c r="AM437" s="169">
        <f>'Нарххо 2024'!AM437</f>
        <v>5</v>
      </c>
    </row>
    <row r="438" spans="1:39" ht="17.399999999999999" x14ac:dyDescent="0.3">
      <c r="A438" s="210">
        <v>6</v>
      </c>
      <c r="B438" s="170" t="s">
        <v>227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0</v>
      </c>
      <c r="AL438" s="135">
        <f>'Нарххо 2024'!AL438</f>
        <v>0</v>
      </c>
      <c r="AM438" s="169">
        <f>'Нарххо 2024'!AM438</f>
        <v>4.666666666666667</v>
      </c>
    </row>
    <row r="439" spans="1:39" ht="17.399999999999999" x14ac:dyDescent="0.3">
      <c r="A439" s="210">
        <v>7</v>
      </c>
      <c r="B439" s="170" t="s">
        <v>228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0</v>
      </c>
      <c r="AL439" s="135">
        <f>'Нарххо 2024'!AL439</f>
        <v>0</v>
      </c>
      <c r="AM439" s="169">
        <f>'Нарххо 2024'!AM439</f>
        <v>7</v>
      </c>
    </row>
    <row r="440" spans="1:39" ht="17.399999999999999" x14ac:dyDescent="0.3">
      <c r="A440" s="209">
        <v>8</v>
      </c>
      <c r="B440" s="170" t="s">
        <v>229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0</v>
      </c>
      <c r="AL440" s="135">
        <f>'Нарххо 2024'!AL440</f>
        <v>0</v>
      </c>
      <c r="AM440" s="169">
        <f>'Нарххо 2024'!AM440</f>
        <v>16.666666666666668</v>
      </c>
    </row>
    <row r="441" spans="1:39" ht="17.399999999999999" x14ac:dyDescent="0.3">
      <c r="A441" s="210">
        <v>9</v>
      </c>
      <c r="B441" s="170" t="s">
        <v>230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0</v>
      </c>
      <c r="AL441" s="135">
        <f>'Нарххо 2024'!AL441</f>
        <v>0</v>
      </c>
      <c r="AM441" s="169">
        <f>'Нарххо 2024'!AM441</f>
        <v>12</v>
      </c>
    </row>
    <row r="442" spans="1:39" ht="17.399999999999999" x14ac:dyDescent="0.3">
      <c r="A442" s="210">
        <v>10</v>
      </c>
      <c r="B442" s="170" t="s">
        <v>231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0</v>
      </c>
      <c r="AL442" s="135">
        <f>'Нарххо 2024'!AL442</f>
        <v>0</v>
      </c>
      <c r="AM442" s="169">
        <f>'Нарххо 2024'!AM442</f>
        <v>16</v>
      </c>
    </row>
    <row r="443" spans="1:39" ht="17.399999999999999" x14ac:dyDescent="0.3">
      <c r="A443" s="209">
        <v>11</v>
      </c>
      <c r="B443" s="170" t="s">
        <v>232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0</v>
      </c>
      <c r="AL443" s="135">
        <f>'Нарххо 2024'!AL443</f>
        <v>0</v>
      </c>
      <c r="AM443" s="169">
        <f>'Нарххо 2024'!AM443</f>
        <v>75</v>
      </c>
    </row>
    <row r="444" spans="1:39" ht="17.399999999999999" x14ac:dyDescent="0.3">
      <c r="A444" s="210">
        <v>12</v>
      </c>
      <c r="B444" s="170" t="s">
        <v>233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0</v>
      </c>
      <c r="AL444" s="135">
        <f>'Нарххо 2024'!AL444</f>
        <v>0</v>
      </c>
      <c r="AM444" s="169">
        <f>'Нарххо 2024'!AM444</f>
        <v>80</v>
      </c>
    </row>
    <row r="445" spans="1:39" ht="17.399999999999999" x14ac:dyDescent="0.3">
      <c r="A445" s="210">
        <v>13</v>
      </c>
      <c r="B445" s="170" t="s">
        <v>234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0</v>
      </c>
      <c r="AL445" s="135">
        <f>'Нарххо 2024'!AL445</f>
        <v>0</v>
      </c>
      <c r="AM445" s="169">
        <f>'Нарххо 2024'!AM445</f>
        <v>7</v>
      </c>
    </row>
    <row r="446" spans="1:39" ht="17.399999999999999" x14ac:dyDescent="0.3">
      <c r="A446" s="209">
        <v>14</v>
      </c>
      <c r="B446" s="170" t="s">
        <v>235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0</v>
      </c>
      <c r="AL446" s="135">
        <f>'Нарххо 2024'!AL446</f>
        <v>0</v>
      </c>
      <c r="AM446" s="169">
        <f>'Нарххо 2024'!AM446</f>
        <v>9</v>
      </c>
    </row>
    <row r="447" spans="1:39" ht="17.399999999999999" x14ac:dyDescent="0.3">
      <c r="A447" s="210">
        <v>15</v>
      </c>
      <c r="B447" s="170" t="s">
        <v>236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0</v>
      </c>
      <c r="AL447" s="135">
        <f>'Нарххо 2024'!AL447</f>
        <v>0</v>
      </c>
      <c r="AM447" s="169">
        <f>'Нарххо 2024'!AM447</f>
        <v>12</v>
      </c>
    </row>
    <row r="448" spans="1:39" ht="17.399999999999999" x14ac:dyDescent="0.3">
      <c r="A448" s="210">
        <v>16</v>
      </c>
      <c r="B448" s="170" t="s">
        <v>237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0</v>
      </c>
      <c r="AL448" s="135">
        <f>'Нарххо 2024'!AL448</f>
        <v>0</v>
      </c>
      <c r="AM448" s="169">
        <f>'Нарххо 2024'!AM448</f>
        <v>45</v>
      </c>
    </row>
    <row r="449" spans="1:39" ht="17.399999999999999" x14ac:dyDescent="0.3">
      <c r="A449" s="209">
        <v>17</v>
      </c>
      <c r="B449" s="170" t="s">
        <v>238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0</v>
      </c>
      <c r="AL449" s="135">
        <f>'Нарххо 2024'!AL449</f>
        <v>0</v>
      </c>
      <c r="AM449" s="169">
        <f>'Нарххо 2024'!AM449</f>
        <v>45</v>
      </c>
    </row>
    <row r="450" spans="1:39" ht="17.399999999999999" x14ac:dyDescent="0.3">
      <c r="A450" s="210">
        <v>18</v>
      </c>
      <c r="B450" s="170" t="s">
        <v>239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0</v>
      </c>
      <c r="AL450" s="135">
        <f>'Нарххо 2024'!AL450</f>
        <v>0</v>
      </c>
      <c r="AM450" s="169">
        <f>'Нарххо 2024'!AM450</f>
        <v>5.4000000000000012</v>
      </c>
    </row>
    <row r="451" spans="1:39" ht="17.399999999999999" x14ac:dyDescent="0.3">
      <c r="A451" s="210">
        <v>19</v>
      </c>
      <c r="B451" s="170" t="s">
        <v>240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0</v>
      </c>
      <c r="AL451" s="135">
        <f>'Нарххо 2024'!AL451</f>
        <v>0</v>
      </c>
      <c r="AM451" s="169">
        <f>'Нарххо 2024'!AM451</f>
        <v>5.1100000000000003</v>
      </c>
    </row>
    <row r="452" spans="1:39" ht="17.399999999999999" x14ac:dyDescent="0.3">
      <c r="A452" s="209">
        <v>20</v>
      </c>
      <c r="B452" s="170" t="s">
        <v>241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0</v>
      </c>
      <c r="AL452" s="135">
        <f>'Нарххо 2024'!AL452</f>
        <v>0</v>
      </c>
      <c r="AM452" s="169">
        <f>'Нарххо 2024'!AM452</f>
        <v>5</v>
      </c>
    </row>
    <row r="453" spans="1:39" ht="17.399999999999999" x14ac:dyDescent="0.3">
      <c r="A453" s="210">
        <v>21</v>
      </c>
      <c r="B453" s="170" t="s">
        <v>242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0</v>
      </c>
      <c r="AL453" s="135">
        <f>'Нарххо 2024'!AL453</f>
        <v>0</v>
      </c>
      <c r="AM453" s="169">
        <f>'Нарххо 2024'!AM453</f>
        <v>16</v>
      </c>
    </row>
    <row r="454" spans="1:39" ht="17.399999999999999" x14ac:dyDescent="0.3">
      <c r="A454" s="210">
        <v>22</v>
      </c>
      <c r="B454" s="170" t="s">
        <v>243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0</v>
      </c>
      <c r="AL454" s="135">
        <f>'Нарххо 2024'!AL454</f>
        <v>0</v>
      </c>
      <c r="AM454" s="169">
        <f>'Нарххо 2024'!AM454</f>
        <v>12</v>
      </c>
    </row>
    <row r="455" spans="1:39" ht="17.399999999999999" x14ac:dyDescent="0.3">
      <c r="A455" s="209">
        <v>23</v>
      </c>
      <c r="B455" s="170" t="s">
        <v>244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0</v>
      </c>
      <c r="AL455" s="135">
        <f>'Нарххо 2024'!AL455</f>
        <v>0</v>
      </c>
      <c r="AM455" s="169">
        <f>'Нарххо 2024'!AM455</f>
        <v>14</v>
      </c>
    </row>
    <row r="456" spans="1:39" ht="34.799999999999997" x14ac:dyDescent="0.3">
      <c r="A456" s="210">
        <v>24</v>
      </c>
      <c r="B456" s="188" t="s">
        <v>245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0</v>
      </c>
      <c r="AL456" s="135">
        <f>'Нарххо 2024'!AL456</f>
        <v>0</v>
      </c>
      <c r="AM456" s="169">
        <f>'Нарххо 2024'!AM456</f>
        <v>3.7999999999999994</v>
      </c>
    </row>
    <row r="457" spans="1:39" ht="34.799999999999997" x14ac:dyDescent="0.3">
      <c r="A457" s="210">
        <v>25</v>
      </c>
      <c r="B457" s="188" t="s">
        <v>246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0</v>
      </c>
      <c r="AL457" s="135">
        <f>'Нарххо 2024'!AL457</f>
        <v>0</v>
      </c>
      <c r="AM457" s="169">
        <f>'Нарххо 2024'!AM457</f>
        <v>3</v>
      </c>
    </row>
    <row r="458" spans="1:39" ht="18" customHeight="1" x14ac:dyDescent="0.3">
      <c r="A458" s="209">
        <v>26</v>
      </c>
      <c r="B458" s="170" t="s">
        <v>247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0</v>
      </c>
      <c r="AL458" s="135">
        <f>'Нарххо 2024'!AL458</f>
        <v>0</v>
      </c>
      <c r="AM458" s="169">
        <f>'Нарххо 2024'!AM458</f>
        <v>32</v>
      </c>
    </row>
    <row r="459" spans="1:39" ht="17.399999999999999" x14ac:dyDescent="0.3">
      <c r="A459" s="210">
        <v>27</v>
      </c>
      <c r="B459" s="170" t="s">
        <v>248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0</v>
      </c>
      <c r="AL459" s="135">
        <f>'Нарххо 2024'!AL459</f>
        <v>0</v>
      </c>
      <c r="AM459" s="169">
        <f>'Нарххо 2024'!AM459</f>
        <v>5.8666666666666671</v>
      </c>
    </row>
    <row r="460" spans="1:39" ht="17.399999999999999" x14ac:dyDescent="0.3">
      <c r="A460" s="210">
        <v>28</v>
      </c>
      <c r="B460" s="170" t="s">
        <v>249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0</v>
      </c>
      <c r="AL460" s="135">
        <f>'Нарххо 2024'!AL460</f>
        <v>0</v>
      </c>
      <c r="AM460" s="169">
        <f>'Нарххо 2024'!AM460</f>
        <v>10</v>
      </c>
    </row>
    <row r="461" spans="1:39" ht="17.399999999999999" x14ac:dyDescent="0.3">
      <c r="A461" s="209">
        <v>29</v>
      </c>
      <c r="B461" s="170" t="s">
        <v>250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0</v>
      </c>
      <c r="AL461" s="135">
        <f>'Нарххо 2024'!AL461</f>
        <v>0</v>
      </c>
      <c r="AM461" s="169">
        <f>'Нарххо 2024'!AM461</f>
        <v>10.733333333333334</v>
      </c>
    </row>
    <row r="462" spans="1:39" ht="34.799999999999997" x14ac:dyDescent="0.3">
      <c r="A462" s="211"/>
      <c r="B462" s="189" t="s">
        <v>251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</row>
    <row r="463" spans="1:39" ht="17.399999999999999" x14ac:dyDescent="0.3">
      <c r="A463" s="211"/>
      <c r="B463" s="190" t="s">
        <v>252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0</v>
      </c>
      <c r="AL463" s="135">
        <f>'Нарххо 2024'!AL463</f>
        <v>0</v>
      </c>
      <c r="AM463" s="169">
        <f>'Нарххо 2024'!AM463</f>
        <v>10.61</v>
      </c>
    </row>
    <row r="464" spans="1:39" x14ac:dyDescent="0.35">
      <c r="A464" s="212"/>
      <c r="B464" s="191" t="s">
        <v>253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0</v>
      </c>
      <c r="AL464" s="135">
        <f>'Нарххо 2024'!AL464</f>
        <v>0</v>
      </c>
      <c r="AM464" s="169">
        <f>'Нарххо 2024'!AM464</f>
        <v>10.699999999999998</v>
      </c>
    </row>
    <row r="465" spans="1:39" x14ac:dyDescent="0.35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</row>
    <row r="466" spans="1:39" x14ac:dyDescent="0.35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</row>
    <row r="467" spans="1:39" ht="17.399999999999999" x14ac:dyDescent="0.3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</row>
    <row r="468" spans="1:39" x14ac:dyDescent="0.35">
      <c r="AI468" s="1"/>
      <c r="AJ468" s="1"/>
      <c r="AK468" s="1"/>
      <c r="AL468" s="1"/>
      <c r="AM468" s="1"/>
    </row>
    <row r="469" spans="1:39" ht="17.399999999999999" x14ac:dyDescent="0.3">
      <c r="A469" s="256" t="s">
        <v>256</v>
      </c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</row>
    <row r="470" spans="1:39" x14ac:dyDescent="0.35">
      <c r="A470" s="217"/>
      <c r="B470" s="197"/>
      <c r="C470" s="253" t="s">
        <v>269</v>
      </c>
      <c r="D470" s="254"/>
      <c r="E470" s="254"/>
      <c r="F470" s="254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F470" s="254"/>
      <c r="AG470" s="254"/>
      <c r="AH470" s="254"/>
      <c r="AI470" s="254"/>
      <c r="AJ470" s="254"/>
      <c r="AK470" s="254"/>
      <c r="AL470" s="254"/>
      <c r="AM470" s="255"/>
    </row>
    <row r="471" spans="1:39" ht="18.75" customHeight="1" x14ac:dyDescent="0.35">
      <c r="A471" s="218"/>
      <c r="B471" s="198"/>
      <c r="C471" s="247" t="s">
        <v>140</v>
      </c>
      <c r="D471" s="248"/>
      <c r="E471" s="248"/>
      <c r="F471" s="250"/>
      <c r="G471" s="245" t="s">
        <v>257</v>
      </c>
      <c r="H471" s="243" t="s">
        <v>140</v>
      </c>
      <c r="I471" s="244"/>
      <c r="J471" s="244"/>
      <c r="K471" s="249"/>
      <c r="L471" s="245" t="s">
        <v>257</v>
      </c>
      <c r="M471" s="243" t="s">
        <v>140</v>
      </c>
      <c r="N471" s="244"/>
      <c r="O471" s="244"/>
      <c r="P471" s="249"/>
      <c r="Q471" s="245" t="s">
        <v>257</v>
      </c>
      <c r="R471" s="243" t="s">
        <v>140</v>
      </c>
      <c r="S471" s="244"/>
      <c r="T471" s="244"/>
      <c r="U471" s="244"/>
      <c r="V471" s="249"/>
      <c r="W471" s="245" t="s">
        <v>257</v>
      </c>
      <c r="X471" s="243" t="s">
        <v>140</v>
      </c>
      <c r="Y471" s="244"/>
      <c r="Z471" s="244"/>
      <c r="AA471" s="244"/>
      <c r="AB471" s="245" t="s">
        <v>257</v>
      </c>
      <c r="AC471" s="243" t="s">
        <v>140</v>
      </c>
      <c r="AD471" s="244"/>
      <c r="AE471" s="244"/>
      <c r="AF471" s="244"/>
      <c r="AG471" s="245" t="s">
        <v>257</v>
      </c>
      <c r="AH471" s="243" t="s">
        <v>140</v>
      </c>
      <c r="AI471" s="244"/>
      <c r="AJ471" s="244"/>
      <c r="AK471" s="244"/>
      <c r="AL471" s="244"/>
      <c r="AM471" s="245" t="s">
        <v>257</v>
      </c>
    </row>
    <row r="472" spans="1:39" x14ac:dyDescent="0.35">
      <c r="A472" s="208"/>
      <c r="B472" s="199"/>
      <c r="C472" s="138" t="s">
        <v>136</v>
      </c>
      <c r="D472" s="138" t="s">
        <v>137</v>
      </c>
      <c r="E472" s="138" t="s">
        <v>138</v>
      </c>
      <c r="F472" s="138" t="s">
        <v>139</v>
      </c>
      <c r="G472" s="246"/>
      <c r="H472" s="138" t="s">
        <v>142</v>
      </c>
      <c r="I472" s="138" t="s">
        <v>143</v>
      </c>
      <c r="J472" s="138" t="s">
        <v>144</v>
      </c>
      <c r="K472" s="138" t="s">
        <v>145</v>
      </c>
      <c r="L472" s="246"/>
      <c r="M472" s="138" t="s">
        <v>146</v>
      </c>
      <c r="N472" s="138" t="s">
        <v>147</v>
      </c>
      <c r="O472" s="138" t="s">
        <v>148</v>
      </c>
      <c r="P472" s="138" t="s">
        <v>149</v>
      </c>
      <c r="Q472" s="246"/>
      <c r="R472" s="138" t="s">
        <v>150</v>
      </c>
      <c r="S472" s="138" t="s">
        <v>151</v>
      </c>
      <c r="T472" s="138" t="s">
        <v>152</v>
      </c>
      <c r="U472" s="138" t="s">
        <v>153</v>
      </c>
      <c r="V472" s="138" t="s">
        <v>154</v>
      </c>
      <c r="W472" s="246"/>
      <c r="X472" s="138" t="s">
        <v>161</v>
      </c>
      <c r="Y472" s="138" t="s">
        <v>162</v>
      </c>
      <c r="Z472" s="138" t="s">
        <v>283</v>
      </c>
      <c r="AA472" s="138" t="s">
        <v>284</v>
      </c>
      <c r="AB472" s="246"/>
      <c r="AC472" s="138" t="s">
        <v>285</v>
      </c>
      <c r="AD472" s="138" t="s">
        <v>286</v>
      </c>
      <c r="AE472" s="138" t="s">
        <v>293</v>
      </c>
      <c r="AF472" s="138" t="s">
        <v>287</v>
      </c>
      <c r="AG472" s="246"/>
      <c r="AH472" s="138" t="s">
        <v>288</v>
      </c>
      <c r="AI472" s="138" t="s">
        <v>289</v>
      </c>
      <c r="AJ472" s="138" t="s">
        <v>290</v>
      </c>
      <c r="AK472" s="138" t="s">
        <v>291</v>
      </c>
      <c r="AL472" s="138" t="s">
        <v>292</v>
      </c>
      <c r="AM472" s="246"/>
    </row>
    <row r="473" spans="1:39" ht="17.399999999999999" x14ac:dyDescent="0.3">
      <c r="A473" s="251">
        <v>1</v>
      </c>
      <c r="B473" s="191" t="s">
        <v>254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</row>
    <row r="474" spans="1:39" ht="17.399999999999999" x14ac:dyDescent="0.3">
      <c r="A474" s="252"/>
      <c r="B474" s="191" t="s">
        <v>224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0</v>
      </c>
      <c r="AL474" s="135">
        <f>'Нарххо 2024'!AL474</f>
        <v>0</v>
      </c>
      <c r="AM474" s="169">
        <f>'Нарххо 2024'!AM474</f>
        <v>4.5666666666666664</v>
      </c>
    </row>
    <row r="475" spans="1:39" ht="17.399999999999999" x14ac:dyDescent="0.3">
      <c r="A475" s="209">
        <v>2</v>
      </c>
      <c r="B475" s="170" t="s">
        <v>224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0</v>
      </c>
      <c r="AL475" s="135">
        <f>'Нарххо 2024'!AL475</f>
        <v>0</v>
      </c>
      <c r="AM475" s="169">
        <f>'Нарххо 2024'!AM475</f>
        <v>2.8333333333333335</v>
      </c>
    </row>
    <row r="476" spans="1:39" ht="17.399999999999999" x14ac:dyDescent="0.3">
      <c r="A476" s="251">
        <v>3</v>
      </c>
      <c r="B476" s="170" t="s">
        <v>255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</row>
    <row r="477" spans="1:39" ht="17.399999999999999" x14ac:dyDescent="0.3">
      <c r="A477" s="252"/>
      <c r="B477" s="170" t="s">
        <v>225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0</v>
      </c>
      <c r="AL477" s="135">
        <f>'Нарххо 2024'!AL477</f>
        <v>0</v>
      </c>
      <c r="AM477" s="169">
        <f>'Нарххо 2024'!AM477</f>
        <v>2.0666666666666669</v>
      </c>
    </row>
    <row r="478" spans="1:39" ht="17.399999999999999" x14ac:dyDescent="0.3">
      <c r="A478" s="210">
        <v>4</v>
      </c>
      <c r="B478" s="170" t="s">
        <v>224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0</v>
      </c>
      <c r="AL478" s="135">
        <f>'Нарххо 2024'!AL478</f>
        <v>0</v>
      </c>
      <c r="AM478" s="169">
        <f>'Нарххо 2024'!AM478</f>
        <v>2.8333333333333335</v>
      </c>
    </row>
    <row r="479" spans="1:39" ht="17.399999999999999" x14ac:dyDescent="0.3">
      <c r="A479" s="209">
        <v>5</v>
      </c>
      <c r="B479" s="170" t="s">
        <v>226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0</v>
      </c>
      <c r="AL479" s="135">
        <f>'Нарххо 2024'!AL479</f>
        <v>0</v>
      </c>
      <c r="AM479" s="169">
        <f>'Нарххо 2024'!AM479</f>
        <v>4</v>
      </c>
    </row>
    <row r="480" spans="1:39" ht="17.399999999999999" x14ac:dyDescent="0.3">
      <c r="A480" s="210">
        <v>6</v>
      </c>
      <c r="B480" s="170" t="s">
        <v>227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0</v>
      </c>
      <c r="AL480" s="135">
        <f>'Нарххо 2024'!AL480</f>
        <v>0</v>
      </c>
      <c r="AM480" s="169">
        <f>'Нарххо 2024'!AM480</f>
        <v>4.333333333333333</v>
      </c>
    </row>
    <row r="481" spans="1:39" ht="17.399999999999999" x14ac:dyDescent="0.3">
      <c r="A481" s="210">
        <v>7</v>
      </c>
      <c r="B481" s="170" t="s">
        <v>228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0</v>
      </c>
      <c r="AL481" s="135">
        <f>'Нарххо 2024'!AL481</f>
        <v>0</v>
      </c>
      <c r="AM481" s="169">
        <f>'Нарххо 2024'!AM481</f>
        <v>7.333333333333333</v>
      </c>
    </row>
    <row r="482" spans="1:39" ht="17.399999999999999" x14ac:dyDescent="0.3">
      <c r="A482" s="209">
        <v>8</v>
      </c>
      <c r="B482" s="170" t="s">
        <v>229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0</v>
      </c>
      <c r="AL482" s="135">
        <f>'Нарххо 2024'!AL482</f>
        <v>0</v>
      </c>
      <c r="AM482" s="169">
        <f>'Нарххо 2024'!AM482</f>
        <v>18</v>
      </c>
    </row>
    <row r="483" spans="1:39" ht="17.399999999999999" x14ac:dyDescent="0.3">
      <c r="A483" s="210">
        <v>9</v>
      </c>
      <c r="B483" s="170" t="s">
        <v>230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0</v>
      </c>
      <c r="AL483" s="135">
        <f>'Нарххо 2024'!AL483</f>
        <v>0</v>
      </c>
      <c r="AM483" s="169">
        <f>'Нарххо 2024'!AM483</f>
        <v>13.333333333333334</v>
      </c>
    </row>
    <row r="484" spans="1:39" ht="17.399999999999999" x14ac:dyDescent="0.3">
      <c r="A484" s="210">
        <v>10</v>
      </c>
      <c r="B484" s="170" t="s">
        <v>231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0</v>
      </c>
      <c r="AL484" s="135">
        <f>'Нарххо 2024'!AL484</f>
        <v>0</v>
      </c>
      <c r="AM484" s="169">
        <f>'Нарххо 2024'!AM484</f>
        <v>16</v>
      </c>
    </row>
    <row r="485" spans="1:39" ht="17.399999999999999" x14ac:dyDescent="0.3">
      <c r="A485" s="209">
        <v>11</v>
      </c>
      <c r="B485" s="170" t="s">
        <v>232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0</v>
      </c>
      <c r="AL485" s="135">
        <f>'Нарххо 2024'!AL485</f>
        <v>0</v>
      </c>
      <c r="AM485" s="169">
        <f>'Нарххо 2024'!AM485</f>
        <v>70</v>
      </c>
    </row>
    <row r="486" spans="1:39" ht="17.399999999999999" x14ac:dyDescent="0.3">
      <c r="A486" s="210">
        <v>12</v>
      </c>
      <c r="B486" s="170" t="s">
        <v>233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0</v>
      </c>
      <c r="AL486" s="135">
        <f>'Нарххо 2024'!AL486</f>
        <v>0</v>
      </c>
      <c r="AM486" s="169">
        <f>'Нарххо 2024'!AM486</f>
        <v>80</v>
      </c>
    </row>
    <row r="487" spans="1:39" ht="17.399999999999999" x14ac:dyDescent="0.3">
      <c r="A487" s="210">
        <v>13</v>
      </c>
      <c r="B487" s="170" t="s">
        <v>234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0</v>
      </c>
      <c r="AL487" s="135">
        <f>'Нарххо 2024'!AL487</f>
        <v>0</v>
      </c>
      <c r="AM487" s="169">
        <f>'Нарххо 2024'!AM487</f>
        <v>5</v>
      </c>
    </row>
    <row r="488" spans="1:39" ht="17.399999999999999" x14ac:dyDescent="0.3">
      <c r="A488" s="209">
        <v>14</v>
      </c>
      <c r="B488" s="170" t="s">
        <v>235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0</v>
      </c>
      <c r="AL488" s="135">
        <f>'Нарххо 2024'!AL488</f>
        <v>0</v>
      </c>
      <c r="AM488" s="169">
        <f>'Нарххо 2024'!AM488</f>
        <v>9</v>
      </c>
    </row>
    <row r="489" spans="1:39" ht="17.399999999999999" x14ac:dyDescent="0.3">
      <c r="A489" s="210">
        <v>15</v>
      </c>
      <c r="B489" s="170" t="s">
        <v>236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0</v>
      </c>
      <c r="AL489" s="135">
        <f>'Нарххо 2024'!AL489</f>
        <v>0</v>
      </c>
      <c r="AM489" s="169">
        <f>'Нарххо 2024'!AM489</f>
        <v>11.666666666666666</v>
      </c>
    </row>
    <row r="490" spans="1:39" ht="17.399999999999999" x14ac:dyDescent="0.3">
      <c r="A490" s="210">
        <v>16</v>
      </c>
      <c r="B490" s="170" t="s">
        <v>237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0</v>
      </c>
      <c r="AL490" s="135">
        <f>'Нарххо 2024'!AL490</f>
        <v>0</v>
      </c>
      <c r="AM490" s="169">
        <f>'Нарххо 2024'!AM490</f>
        <v>42</v>
      </c>
    </row>
    <row r="491" spans="1:39" ht="17.399999999999999" x14ac:dyDescent="0.3">
      <c r="A491" s="209">
        <v>17</v>
      </c>
      <c r="B491" s="170" t="s">
        <v>238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0</v>
      </c>
      <c r="AL491" s="135">
        <f>'Нарххо 2024'!AL491</f>
        <v>0</v>
      </c>
      <c r="AM491" s="169">
        <f>'Нарххо 2024'!AM491</f>
        <v>44</v>
      </c>
    </row>
    <row r="492" spans="1:39" ht="17.399999999999999" x14ac:dyDescent="0.3">
      <c r="A492" s="210">
        <v>18</v>
      </c>
      <c r="B492" s="170" t="s">
        <v>239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0</v>
      </c>
      <c r="AL492" s="135">
        <f>'Нарххо 2024'!AL492</f>
        <v>0</v>
      </c>
      <c r="AM492" s="169">
        <f>'Нарххо 2024'!AM492</f>
        <v>4.9333333333333336</v>
      </c>
    </row>
    <row r="493" spans="1:39" ht="17.399999999999999" x14ac:dyDescent="0.3">
      <c r="A493" s="210">
        <v>19</v>
      </c>
      <c r="B493" s="170" t="s">
        <v>240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0</v>
      </c>
      <c r="AL493" s="135">
        <f>'Нарххо 2024'!AL493</f>
        <v>0</v>
      </c>
      <c r="AM493" s="169">
        <f>'Нарххо 2024'!AM493</f>
        <v>4.7</v>
      </c>
    </row>
    <row r="494" spans="1:39" ht="17.399999999999999" x14ac:dyDescent="0.3">
      <c r="A494" s="209">
        <v>20</v>
      </c>
      <c r="B494" s="170" t="s">
        <v>241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0</v>
      </c>
      <c r="AL494" s="135">
        <f>'Нарххо 2024'!AL494</f>
        <v>0</v>
      </c>
      <c r="AM494" s="169">
        <f>'Нарххо 2024'!AM494</f>
        <v>4</v>
      </c>
    </row>
    <row r="495" spans="1:39" ht="17.399999999999999" x14ac:dyDescent="0.3">
      <c r="A495" s="210">
        <v>21</v>
      </c>
      <c r="B495" s="170" t="s">
        <v>242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0</v>
      </c>
      <c r="AL495" s="135">
        <f>'Нарххо 2024'!AL495</f>
        <v>0</v>
      </c>
      <c r="AM495" s="169">
        <f>'Нарххо 2024'!AM495</f>
        <v>18</v>
      </c>
    </row>
    <row r="496" spans="1:39" ht="17.399999999999999" x14ac:dyDescent="0.3">
      <c r="A496" s="210">
        <v>22</v>
      </c>
      <c r="B496" s="170" t="s">
        <v>243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0</v>
      </c>
      <c r="AL496" s="135">
        <f>'Нарххо 2024'!AL496</f>
        <v>0</v>
      </c>
      <c r="AM496" s="169">
        <f>'Нарххо 2024'!AM496</f>
        <v>18.666666666666668</v>
      </c>
    </row>
    <row r="497" spans="1:39" ht="18" customHeight="1" x14ac:dyDescent="0.3">
      <c r="A497" s="209">
        <v>23</v>
      </c>
      <c r="B497" s="170" t="s">
        <v>244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0</v>
      </c>
      <c r="AL497" s="135">
        <f>'Нарххо 2024'!AL497</f>
        <v>0</v>
      </c>
      <c r="AM497" s="169">
        <f>'Нарххо 2024'!AM497</f>
        <v>15</v>
      </c>
    </row>
    <row r="498" spans="1:39" ht="34.799999999999997" x14ac:dyDescent="0.3">
      <c r="A498" s="210">
        <v>24</v>
      </c>
      <c r="B498" s="188" t="s">
        <v>245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0</v>
      </c>
      <c r="AL498" s="135">
        <f>'Нарххо 2024'!AL498</f>
        <v>0</v>
      </c>
      <c r="AM498" s="169">
        <f>'Нарххо 2024'!AM498</f>
        <v>3.5</v>
      </c>
    </row>
    <row r="499" spans="1:39" ht="34.799999999999997" x14ac:dyDescent="0.3">
      <c r="A499" s="210">
        <v>25</v>
      </c>
      <c r="B499" s="188" t="s">
        <v>246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0</v>
      </c>
      <c r="AL499" s="135">
        <f>'Нарххо 2024'!AL499</f>
        <v>0</v>
      </c>
      <c r="AM499" s="169">
        <f>'Нарххо 2024'!AM499</f>
        <v>3.5</v>
      </c>
    </row>
    <row r="500" spans="1:39" ht="17.399999999999999" x14ac:dyDescent="0.3">
      <c r="A500" s="209">
        <v>26</v>
      </c>
      <c r="B500" s="170" t="s">
        <v>247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0</v>
      </c>
      <c r="AL500" s="135">
        <f>'Нарххо 2024'!AL500</f>
        <v>0</v>
      </c>
      <c r="AM500" s="169">
        <f>'Нарххо 2024'!AM500</f>
        <v>32</v>
      </c>
    </row>
    <row r="501" spans="1:39" ht="17.399999999999999" x14ac:dyDescent="0.3">
      <c r="A501" s="210">
        <v>27</v>
      </c>
      <c r="B501" s="170" t="s">
        <v>248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0</v>
      </c>
      <c r="AL501" s="135">
        <f>'Нарххо 2024'!AL501</f>
        <v>0</v>
      </c>
      <c r="AM501" s="169">
        <f>'Нарххо 2024'!AM501</f>
        <v>5.5999999999999988</v>
      </c>
    </row>
    <row r="502" spans="1:39" ht="17.399999999999999" x14ac:dyDescent="0.3">
      <c r="A502" s="210">
        <v>28</v>
      </c>
      <c r="B502" s="170" t="s">
        <v>249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0</v>
      </c>
      <c r="AL502" s="135">
        <f>'Нарххо 2024'!AL502</f>
        <v>0</v>
      </c>
      <c r="AM502" s="169">
        <f>'Нарххо 2024'!AM502</f>
        <v>10</v>
      </c>
    </row>
    <row r="503" spans="1:39" ht="17.399999999999999" x14ac:dyDescent="0.3">
      <c r="A503" s="209">
        <v>29</v>
      </c>
      <c r="B503" s="170" t="s">
        <v>250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0</v>
      </c>
      <c r="AL503" s="135">
        <f>'Нарххо 2024'!AL503</f>
        <v>0</v>
      </c>
      <c r="AM503" s="169">
        <f>'Нарххо 2024'!AM503</f>
        <v>11.4</v>
      </c>
    </row>
    <row r="504" spans="1:39" ht="34.799999999999997" x14ac:dyDescent="0.3">
      <c r="A504" s="211"/>
      <c r="B504" s="189" t="s">
        <v>251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</row>
    <row r="505" spans="1:39" ht="17.399999999999999" x14ac:dyDescent="0.3">
      <c r="A505" s="211"/>
      <c r="B505" s="190" t="s">
        <v>252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0</v>
      </c>
      <c r="AL505" s="135">
        <f>'Нарххо 2024'!AL505</f>
        <v>0</v>
      </c>
      <c r="AM505" s="169">
        <f>'Нарххо 2024'!AM505</f>
        <v>10.61</v>
      </c>
    </row>
    <row r="506" spans="1:39" x14ac:dyDescent="0.35">
      <c r="A506" s="212"/>
      <c r="B506" s="191" t="s">
        <v>253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0</v>
      </c>
      <c r="AL506" s="135">
        <f>'Нарххо 2024'!AL506</f>
        <v>0</v>
      </c>
      <c r="AM506" s="169">
        <f>'Нарххо 2024'!AM506</f>
        <v>10.699999999999998</v>
      </c>
    </row>
    <row r="507" spans="1:39" ht="17.399999999999999" x14ac:dyDescent="0.3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</row>
    <row r="508" spans="1:39" x14ac:dyDescent="0.35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</row>
    <row r="509" spans="1:39" x14ac:dyDescent="0.35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</row>
    <row r="510" spans="1:39" ht="17.399999999999999" x14ac:dyDescent="0.3">
      <c r="A510" s="256" t="s">
        <v>256</v>
      </c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</row>
    <row r="511" spans="1:39" x14ac:dyDescent="0.35">
      <c r="A511" s="217"/>
      <c r="B511" s="197"/>
      <c r="C511" s="253" t="s">
        <v>270</v>
      </c>
      <c r="D511" s="254"/>
      <c r="E511" s="254"/>
      <c r="F511" s="254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  <c r="AH511" s="254"/>
      <c r="AI511" s="254"/>
      <c r="AJ511" s="254"/>
      <c r="AK511" s="254"/>
      <c r="AL511" s="254"/>
      <c r="AM511" s="255"/>
    </row>
    <row r="512" spans="1:39" ht="18.75" customHeight="1" x14ac:dyDescent="0.35">
      <c r="A512" s="218"/>
      <c r="B512" s="198"/>
      <c r="C512" s="247" t="s">
        <v>140</v>
      </c>
      <c r="D512" s="248"/>
      <c r="E512" s="248"/>
      <c r="F512" s="250"/>
      <c r="G512" s="245" t="s">
        <v>257</v>
      </c>
      <c r="H512" s="243" t="s">
        <v>140</v>
      </c>
      <c r="I512" s="244"/>
      <c r="J512" s="244"/>
      <c r="K512" s="249"/>
      <c r="L512" s="245" t="s">
        <v>257</v>
      </c>
      <c r="M512" s="243" t="s">
        <v>140</v>
      </c>
      <c r="N512" s="244"/>
      <c r="O512" s="244"/>
      <c r="P512" s="249"/>
      <c r="Q512" s="245" t="s">
        <v>257</v>
      </c>
      <c r="R512" s="243" t="s">
        <v>140</v>
      </c>
      <c r="S512" s="244"/>
      <c r="T512" s="244"/>
      <c r="U512" s="244"/>
      <c r="V512" s="249"/>
      <c r="W512" s="245" t="s">
        <v>257</v>
      </c>
      <c r="X512" s="243" t="s">
        <v>140</v>
      </c>
      <c r="Y512" s="244"/>
      <c r="Z512" s="244"/>
      <c r="AA512" s="244"/>
      <c r="AB512" s="245" t="s">
        <v>257</v>
      </c>
      <c r="AC512" s="243" t="s">
        <v>140</v>
      </c>
      <c r="AD512" s="244"/>
      <c r="AE512" s="244"/>
      <c r="AF512" s="244"/>
      <c r="AG512" s="245" t="s">
        <v>257</v>
      </c>
      <c r="AH512" s="243" t="s">
        <v>140</v>
      </c>
      <c r="AI512" s="244"/>
      <c r="AJ512" s="244"/>
      <c r="AK512" s="244"/>
      <c r="AL512" s="244"/>
      <c r="AM512" s="245" t="s">
        <v>257</v>
      </c>
    </row>
    <row r="513" spans="1:39" x14ac:dyDescent="0.35">
      <c r="A513" s="208"/>
      <c r="B513" s="199"/>
      <c r="C513" s="138" t="s">
        <v>136</v>
      </c>
      <c r="D513" s="138" t="s">
        <v>137</v>
      </c>
      <c r="E513" s="138" t="s">
        <v>138</v>
      </c>
      <c r="F513" s="138" t="s">
        <v>139</v>
      </c>
      <c r="G513" s="246"/>
      <c r="H513" s="138" t="s">
        <v>142</v>
      </c>
      <c r="I513" s="138" t="s">
        <v>143</v>
      </c>
      <c r="J513" s="138" t="s">
        <v>144</v>
      </c>
      <c r="K513" s="138" t="s">
        <v>145</v>
      </c>
      <c r="L513" s="246"/>
      <c r="M513" s="138" t="s">
        <v>146</v>
      </c>
      <c r="N513" s="138" t="s">
        <v>147</v>
      </c>
      <c r="O513" s="138" t="s">
        <v>148</v>
      </c>
      <c r="P513" s="138" t="s">
        <v>149</v>
      </c>
      <c r="Q513" s="246"/>
      <c r="R513" s="138" t="s">
        <v>150</v>
      </c>
      <c r="S513" s="138" t="s">
        <v>151</v>
      </c>
      <c r="T513" s="138" t="s">
        <v>152</v>
      </c>
      <c r="U513" s="138" t="s">
        <v>153</v>
      </c>
      <c r="V513" s="138" t="s">
        <v>154</v>
      </c>
      <c r="W513" s="246"/>
      <c r="X513" s="138" t="s">
        <v>161</v>
      </c>
      <c r="Y513" s="138" t="s">
        <v>162</v>
      </c>
      <c r="Z513" s="138" t="s">
        <v>283</v>
      </c>
      <c r="AA513" s="138" t="s">
        <v>284</v>
      </c>
      <c r="AB513" s="246"/>
      <c r="AC513" s="138" t="s">
        <v>285</v>
      </c>
      <c r="AD513" s="138" t="s">
        <v>286</v>
      </c>
      <c r="AE513" s="138" t="s">
        <v>293</v>
      </c>
      <c r="AF513" s="138" t="s">
        <v>287</v>
      </c>
      <c r="AG513" s="246"/>
      <c r="AH513" s="138" t="s">
        <v>288</v>
      </c>
      <c r="AI513" s="138" t="s">
        <v>289</v>
      </c>
      <c r="AJ513" s="138" t="s">
        <v>290</v>
      </c>
      <c r="AK513" s="138" t="s">
        <v>291</v>
      </c>
      <c r="AL513" s="138" t="s">
        <v>292</v>
      </c>
      <c r="AM513" s="246"/>
    </row>
    <row r="514" spans="1:39" ht="17.399999999999999" x14ac:dyDescent="0.3">
      <c r="A514" s="251">
        <v>1</v>
      </c>
      <c r="B514" s="191" t="s">
        <v>254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</row>
    <row r="515" spans="1:39" ht="17.399999999999999" x14ac:dyDescent="0.3">
      <c r="A515" s="252"/>
      <c r="B515" s="191" t="s">
        <v>224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0</v>
      </c>
      <c r="AL515" s="135">
        <f>'Нарххо 2024'!AL515</f>
        <v>0</v>
      </c>
      <c r="AM515" s="169">
        <f>'Нарххо 2024'!AM515</f>
        <v>3.3333333333333335</v>
      </c>
    </row>
    <row r="516" spans="1:39" ht="17.399999999999999" x14ac:dyDescent="0.3">
      <c r="A516" s="209">
        <v>2</v>
      </c>
      <c r="B516" s="170" t="s">
        <v>224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0</v>
      </c>
      <c r="AL516" s="135">
        <f>'Нарххо 2024'!AL516</f>
        <v>0</v>
      </c>
      <c r="AM516" s="169">
        <f>'Нарххо 2024'!AM516</f>
        <v>3.5</v>
      </c>
    </row>
    <row r="517" spans="1:39" ht="17.399999999999999" x14ac:dyDescent="0.3">
      <c r="A517" s="251">
        <v>3</v>
      </c>
      <c r="B517" s="170" t="s">
        <v>255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</row>
    <row r="518" spans="1:39" ht="17.399999999999999" x14ac:dyDescent="0.3">
      <c r="A518" s="252"/>
      <c r="B518" s="170" t="s">
        <v>225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0</v>
      </c>
      <c r="AL518" s="135">
        <f>'Нарххо 2024'!AL518</f>
        <v>0</v>
      </c>
      <c r="AM518" s="169">
        <f>'Нарххо 2024'!AM518</f>
        <v>1.9666666666666668</v>
      </c>
    </row>
    <row r="519" spans="1:39" ht="17.399999999999999" x14ac:dyDescent="0.3">
      <c r="A519" s="210">
        <v>4</v>
      </c>
      <c r="B519" s="170" t="s">
        <v>224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0</v>
      </c>
      <c r="AL519" s="135">
        <f>'Нарххо 2024'!AL519</f>
        <v>0</v>
      </c>
      <c r="AM519" s="169">
        <f>'Нарххо 2024'!AM519</f>
        <v>3.5666666666666664</v>
      </c>
    </row>
    <row r="520" spans="1:39" ht="17.399999999999999" x14ac:dyDescent="0.3">
      <c r="A520" s="209">
        <v>5</v>
      </c>
      <c r="B520" s="170" t="s">
        <v>226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0</v>
      </c>
      <c r="AL520" s="135">
        <f>'Нарххо 2024'!AL520</f>
        <v>0</v>
      </c>
      <c r="AM520" s="169">
        <f>'Нарххо 2024'!AM520</f>
        <v>3.5666666666666664</v>
      </c>
    </row>
    <row r="521" spans="1:39" ht="17.399999999999999" x14ac:dyDescent="0.3">
      <c r="A521" s="210">
        <v>6</v>
      </c>
      <c r="B521" s="170" t="s">
        <v>227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0</v>
      </c>
      <c r="AL521" s="135">
        <f>'Нарххо 2024'!AL521</f>
        <v>0</v>
      </c>
      <c r="AM521" s="169">
        <f>'Нарххо 2024'!AM521</f>
        <v>4.5666666666666664</v>
      </c>
    </row>
    <row r="522" spans="1:39" ht="17.399999999999999" x14ac:dyDescent="0.3">
      <c r="A522" s="210">
        <v>7</v>
      </c>
      <c r="B522" s="170" t="s">
        <v>228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0</v>
      </c>
      <c r="AL522" s="135">
        <f>'Нарххо 2024'!AL522</f>
        <v>0</v>
      </c>
      <c r="AM522" s="169">
        <f>'Нарххо 2024'!AM522</f>
        <v>5</v>
      </c>
    </row>
    <row r="523" spans="1:39" ht="17.399999999999999" x14ac:dyDescent="0.3">
      <c r="A523" s="209">
        <v>8</v>
      </c>
      <c r="B523" s="170" t="s">
        <v>229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0</v>
      </c>
      <c r="AL523" s="135">
        <f>'Нарххо 2024'!AL523</f>
        <v>0</v>
      </c>
      <c r="AM523" s="169">
        <f>'Нарххо 2024'!AM523</f>
        <v>15</v>
      </c>
    </row>
    <row r="524" spans="1:39" ht="17.399999999999999" x14ac:dyDescent="0.3">
      <c r="A524" s="210">
        <v>9</v>
      </c>
      <c r="B524" s="170" t="s">
        <v>230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0</v>
      </c>
      <c r="AL524" s="135">
        <f>'Нарххо 2024'!AL524</f>
        <v>0</v>
      </c>
      <c r="AM524" s="169">
        <f>'Нарххо 2024'!AM524</f>
        <v>15</v>
      </c>
    </row>
    <row r="525" spans="1:39" ht="17.399999999999999" x14ac:dyDescent="0.3">
      <c r="A525" s="210">
        <v>10</v>
      </c>
      <c r="B525" s="170" t="s">
        <v>231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0</v>
      </c>
      <c r="AL525" s="135">
        <f>'Нарххо 2024'!AL525</f>
        <v>0</v>
      </c>
      <c r="AM525" s="169">
        <f>'Нарххо 2024'!AM525</f>
        <v>16</v>
      </c>
    </row>
    <row r="526" spans="1:39" ht="17.399999999999999" x14ac:dyDescent="0.3">
      <c r="A526" s="209">
        <v>11</v>
      </c>
      <c r="B526" s="170" t="s">
        <v>232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0</v>
      </c>
      <c r="AL526" s="135">
        <f>'Нарххо 2024'!AL526</f>
        <v>0</v>
      </c>
      <c r="AM526" s="169">
        <f>'Нарххо 2024'!AM526</f>
        <v>77.333333333333329</v>
      </c>
    </row>
    <row r="527" spans="1:39" ht="17.399999999999999" x14ac:dyDescent="0.3">
      <c r="A527" s="210">
        <v>12</v>
      </c>
      <c r="B527" s="170" t="s">
        <v>233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0</v>
      </c>
      <c r="AL527" s="135">
        <f>'Нарххо 2024'!AL527</f>
        <v>0</v>
      </c>
      <c r="AM527" s="169">
        <f>'Нарххо 2024'!AM527</f>
        <v>82.666666666666671</v>
      </c>
    </row>
    <row r="528" spans="1:39" ht="17.399999999999999" x14ac:dyDescent="0.3">
      <c r="A528" s="210">
        <v>13</v>
      </c>
      <c r="B528" s="170" t="s">
        <v>234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0</v>
      </c>
      <c r="AL528" s="135">
        <f>'Нарххо 2024'!AL528</f>
        <v>0</v>
      </c>
      <c r="AM528" s="169">
        <f>'Нарххо 2024'!AM528</f>
        <v>4.666666666666667</v>
      </c>
    </row>
    <row r="529" spans="1:39" ht="17.399999999999999" x14ac:dyDescent="0.3">
      <c r="A529" s="209">
        <v>14</v>
      </c>
      <c r="B529" s="170" t="s">
        <v>235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0</v>
      </c>
      <c r="AL529" s="135">
        <f>'Нарххо 2024'!AL529</f>
        <v>0</v>
      </c>
      <c r="AM529" s="169">
        <f>'Нарххо 2024'!AM529</f>
        <v>8.6666666666666661</v>
      </c>
    </row>
    <row r="530" spans="1:39" ht="17.399999999999999" x14ac:dyDescent="0.3">
      <c r="A530" s="210">
        <v>15</v>
      </c>
      <c r="B530" s="170" t="s">
        <v>236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0</v>
      </c>
      <c r="AL530" s="135">
        <f>'Нарххо 2024'!AL530</f>
        <v>0</v>
      </c>
      <c r="AM530" s="169">
        <f>'Нарххо 2024'!AM530</f>
        <v>11.166666666666666</v>
      </c>
    </row>
    <row r="531" spans="1:39" ht="17.399999999999999" x14ac:dyDescent="0.3">
      <c r="A531" s="210">
        <v>16</v>
      </c>
      <c r="B531" s="170" t="s">
        <v>237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0</v>
      </c>
      <c r="AL531" s="135">
        <f>'Нарххо 2024'!AL531</f>
        <v>0</v>
      </c>
      <c r="AM531" s="169">
        <f>'Нарххо 2024'!AM531</f>
        <v>30</v>
      </c>
    </row>
    <row r="532" spans="1:39" ht="17.399999999999999" x14ac:dyDescent="0.3">
      <c r="A532" s="209">
        <v>17</v>
      </c>
      <c r="B532" s="170" t="s">
        <v>238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0</v>
      </c>
      <c r="AL532" s="135">
        <f>'Нарххо 2024'!AL532</f>
        <v>0</v>
      </c>
      <c r="AM532" s="169">
        <f>'Нарххо 2024'!AM532</f>
        <v>33</v>
      </c>
    </row>
    <row r="533" spans="1:39" ht="17.399999999999999" x14ac:dyDescent="0.3">
      <c r="A533" s="210">
        <v>18</v>
      </c>
      <c r="B533" s="170" t="s">
        <v>239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0</v>
      </c>
      <c r="AL533" s="135">
        <f>'Нарххо 2024'!AL533</f>
        <v>0</v>
      </c>
      <c r="AM533" s="169">
        <f>'Нарххо 2024'!AM533</f>
        <v>5.4000000000000012</v>
      </c>
    </row>
    <row r="534" spans="1:39" ht="17.399999999999999" x14ac:dyDescent="0.3">
      <c r="A534" s="210">
        <v>19</v>
      </c>
      <c r="B534" s="170" t="s">
        <v>240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0</v>
      </c>
      <c r="AL534" s="135">
        <f>'Нарххо 2024'!AL534</f>
        <v>0</v>
      </c>
      <c r="AM534" s="169">
        <f>'Нарххо 2024'!AM534</f>
        <v>4.9000000000000004</v>
      </c>
    </row>
    <row r="535" spans="1:39" ht="17.399999999999999" x14ac:dyDescent="0.3">
      <c r="A535" s="209">
        <v>20</v>
      </c>
      <c r="B535" s="170" t="s">
        <v>241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0</v>
      </c>
      <c r="AL535" s="135">
        <f>'Нарххо 2024'!AL535</f>
        <v>0</v>
      </c>
      <c r="AM535" s="169">
        <f>'Нарххо 2024'!AM535</f>
        <v>3.5</v>
      </c>
    </row>
    <row r="536" spans="1:39" ht="17.399999999999999" x14ac:dyDescent="0.3">
      <c r="A536" s="210">
        <v>21</v>
      </c>
      <c r="B536" s="170" t="s">
        <v>242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0</v>
      </c>
      <c r="AL536" s="135">
        <f>'Нарххо 2024'!AL536</f>
        <v>0</v>
      </c>
      <c r="AM536" s="169">
        <f>'Нарххо 2024'!AM536</f>
        <v>17</v>
      </c>
    </row>
    <row r="537" spans="1:39" ht="17.399999999999999" x14ac:dyDescent="0.3">
      <c r="A537" s="210">
        <v>22</v>
      </c>
      <c r="B537" s="170" t="s">
        <v>243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0</v>
      </c>
      <c r="AL537" s="135">
        <f>'Нарххо 2024'!AL537</f>
        <v>0</v>
      </c>
      <c r="AM537" s="169">
        <f>'Нарххо 2024'!AM537</f>
        <v>18</v>
      </c>
    </row>
    <row r="538" spans="1:39" ht="18" customHeight="1" x14ac:dyDescent="0.3">
      <c r="A538" s="209">
        <v>23</v>
      </c>
      <c r="B538" s="170" t="s">
        <v>244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0</v>
      </c>
      <c r="AL538" s="135">
        <f>'Нарххо 2024'!AL538</f>
        <v>0</v>
      </c>
      <c r="AM538" s="169">
        <f>'Нарххо 2024'!AM538</f>
        <v>15.666666666666666</v>
      </c>
    </row>
    <row r="539" spans="1:39" ht="34.799999999999997" x14ac:dyDescent="0.3">
      <c r="A539" s="210">
        <v>24</v>
      </c>
      <c r="B539" s="188" t="s">
        <v>245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0</v>
      </c>
      <c r="AL539" s="135">
        <f>'Нарххо 2024'!AL539</f>
        <v>0</v>
      </c>
      <c r="AM539" s="169">
        <f>'Нарххо 2024'!AM539</f>
        <v>3</v>
      </c>
    </row>
    <row r="540" spans="1:39" ht="34.799999999999997" x14ac:dyDescent="0.3">
      <c r="A540" s="210">
        <v>25</v>
      </c>
      <c r="B540" s="188" t="s">
        <v>246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0</v>
      </c>
      <c r="AL540" s="135">
        <f>'Нарххо 2024'!AL540</f>
        <v>0</v>
      </c>
      <c r="AM540" s="169">
        <f>'Нарххо 2024'!AM540</f>
        <v>2</v>
      </c>
    </row>
    <row r="541" spans="1:39" ht="17.399999999999999" x14ac:dyDescent="0.3">
      <c r="A541" s="209">
        <v>26</v>
      </c>
      <c r="B541" s="170" t="s">
        <v>247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0</v>
      </c>
      <c r="AL541" s="135">
        <f>'Нарххо 2024'!AL541</f>
        <v>0</v>
      </c>
      <c r="AM541" s="169">
        <f>'Нарххо 2024'!AM541</f>
        <v>40</v>
      </c>
    </row>
    <row r="542" spans="1:39" ht="17.399999999999999" x14ac:dyDescent="0.3">
      <c r="A542" s="210">
        <v>27</v>
      </c>
      <c r="B542" s="170" t="s">
        <v>248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0</v>
      </c>
      <c r="AL542" s="135">
        <f>'Нарххо 2024'!AL542</f>
        <v>0</v>
      </c>
      <c r="AM542" s="169">
        <f>'Нарххо 2024'!AM542</f>
        <v>5.6000000000000005</v>
      </c>
    </row>
    <row r="543" spans="1:39" ht="17.399999999999999" x14ac:dyDescent="0.3">
      <c r="A543" s="210">
        <v>28</v>
      </c>
      <c r="B543" s="170" t="s">
        <v>249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0</v>
      </c>
      <c r="AL543" s="135">
        <f>'Нарххо 2024'!AL543</f>
        <v>0</v>
      </c>
      <c r="AM543" s="169">
        <f>'Нарххо 2024'!AM543</f>
        <v>10</v>
      </c>
    </row>
    <row r="544" spans="1:39" ht="17.399999999999999" x14ac:dyDescent="0.3">
      <c r="A544" s="209">
        <v>29</v>
      </c>
      <c r="B544" s="170" t="s">
        <v>250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0</v>
      </c>
      <c r="AL544" s="135">
        <f>'Нарххо 2024'!AL544</f>
        <v>0</v>
      </c>
      <c r="AM544" s="169">
        <f>'Нарххо 2024'!AM544</f>
        <v>10.6</v>
      </c>
    </row>
    <row r="545" spans="1:39" ht="34.799999999999997" x14ac:dyDescent="0.3">
      <c r="A545" s="211"/>
      <c r="B545" s="189" t="s">
        <v>251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</row>
    <row r="546" spans="1:39" ht="17.399999999999999" x14ac:dyDescent="0.3">
      <c r="A546" s="211"/>
      <c r="B546" s="190" t="s">
        <v>252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0</v>
      </c>
      <c r="AL546" s="135">
        <f>'Нарххо 2024'!AL546</f>
        <v>0</v>
      </c>
      <c r="AM546" s="169">
        <f>'Нарххо 2024'!AM546</f>
        <v>10.6</v>
      </c>
    </row>
    <row r="547" spans="1:39" x14ac:dyDescent="0.35">
      <c r="A547" s="212"/>
      <c r="B547" s="191" t="s">
        <v>253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0</v>
      </c>
      <c r="AL547" s="135">
        <f>'Нарххо 2024'!AL547</f>
        <v>0</v>
      </c>
      <c r="AM547" s="169">
        <f>'Нарххо 2024'!AM547</f>
        <v>10.699999999999998</v>
      </c>
    </row>
    <row r="548" spans="1:39" x14ac:dyDescent="0.35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</row>
    <row r="549" spans="1:39" x14ac:dyDescent="0.35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</row>
    <row r="550" spans="1:39" x14ac:dyDescent="0.35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</row>
    <row r="551" spans="1:39" ht="17.399999999999999" x14ac:dyDescent="0.3">
      <c r="A551" s="256" t="s">
        <v>256</v>
      </c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</row>
    <row r="552" spans="1:39" x14ac:dyDescent="0.35">
      <c r="A552" s="217"/>
      <c r="B552" s="197"/>
      <c r="C552" s="253" t="s">
        <v>271</v>
      </c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F552" s="254"/>
      <c r="AG552" s="254"/>
      <c r="AH552" s="254"/>
      <c r="AI552" s="254"/>
      <c r="AJ552" s="254"/>
      <c r="AK552" s="254"/>
      <c r="AL552" s="254"/>
      <c r="AM552" s="255"/>
    </row>
    <row r="553" spans="1:39" ht="18.75" customHeight="1" x14ac:dyDescent="0.35">
      <c r="A553" s="218"/>
      <c r="B553" s="198"/>
      <c r="C553" s="247" t="s">
        <v>140</v>
      </c>
      <c r="D553" s="248"/>
      <c r="E553" s="248"/>
      <c r="F553" s="250"/>
      <c r="G553" s="245" t="s">
        <v>257</v>
      </c>
      <c r="H553" s="243" t="s">
        <v>140</v>
      </c>
      <c r="I553" s="244"/>
      <c r="J553" s="244"/>
      <c r="K553" s="249"/>
      <c r="L553" s="245" t="s">
        <v>257</v>
      </c>
      <c r="M553" s="243" t="s">
        <v>140</v>
      </c>
      <c r="N553" s="244"/>
      <c r="O553" s="244"/>
      <c r="P553" s="249"/>
      <c r="Q553" s="245" t="s">
        <v>257</v>
      </c>
      <c r="R553" s="243" t="s">
        <v>140</v>
      </c>
      <c r="S553" s="244"/>
      <c r="T553" s="244"/>
      <c r="U553" s="244"/>
      <c r="V553" s="249"/>
      <c r="W553" s="245" t="s">
        <v>257</v>
      </c>
      <c r="X553" s="243" t="s">
        <v>140</v>
      </c>
      <c r="Y553" s="244"/>
      <c r="Z553" s="244"/>
      <c r="AA553" s="244"/>
      <c r="AB553" s="245" t="s">
        <v>257</v>
      </c>
      <c r="AC553" s="243" t="s">
        <v>140</v>
      </c>
      <c r="AD553" s="244"/>
      <c r="AE553" s="244"/>
      <c r="AF553" s="244"/>
      <c r="AG553" s="245" t="s">
        <v>257</v>
      </c>
      <c r="AH553" s="243" t="s">
        <v>140</v>
      </c>
      <c r="AI553" s="244"/>
      <c r="AJ553" s="244"/>
      <c r="AK553" s="244"/>
      <c r="AL553" s="244"/>
      <c r="AM553" s="245" t="s">
        <v>257</v>
      </c>
    </row>
    <row r="554" spans="1:39" x14ac:dyDescent="0.35">
      <c r="A554" s="208"/>
      <c r="B554" s="199"/>
      <c r="C554" s="138" t="s">
        <v>136</v>
      </c>
      <c r="D554" s="138" t="s">
        <v>137</v>
      </c>
      <c r="E554" s="138" t="s">
        <v>138</v>
      </c>
      <c r="F554" s="138" t="s">
        <v>139</v>
      </c>
      <c r="G554" s="246"/>
      <c r="H554" s="138" t="s">
        <v>142</v>
      </c>
      <c r="I554" s="138" t="s">
        <v>143</v>
      </c>
      <c r="J554" s="138" t="s">
        <v>144</v>
      </c>
      <c r="K554" s="138" t="s">
        <v>145</v>
      </c>
      <c r="L554" s="246"/>
      <c r="M554" s="138" t="s">
        <v>146</v>
      </c>
      <c r="N554" s="138" t="s">
        <v>147</v>
      </c>
      <c r="O554" s="138" t="s">
        <v>148</v>
      </c>
      <c r="P554" s="138" t="s">
        <v>149</v>
      </c>
      <c r="Q554" s="246"/>
      <c r="R554" s="138" t="s">
        <v>150</v>
      </c>
      <c r="S554" s="138" t="s">
        <v>151</v>
      </c>
      <c r="T554" s="138" t="s">
        <v>152</v>
      </c>
      <c r="U554" s="138" t="s">
        <v>153</v>
      </c>
      <c r="V554" s="138" t="s">
        <v>154</v>
      </c>
      <c r="W554" s="246"/>
      <c r="X554" s="138" t="s">
        <v>161</v>
      </c>
      <c r="Y554" s="138" t="s">
        <v>162</v>
      </c>
      <c r="Z554" s="138" t="s">
        <v>283</v>
      </c>
      <c r="AA554" s="138" t="s">
        <v>284</v>
      </c>
      <c r="AB554" s="246"/>
      <c r="AC554" s="138" t="s">
        <v>285</v>
      </c>
      <c r="AD554" s="138" t="s">
        <v>286</v>
      </c>
      <c r="AE554" s="138" t="s">
        <v>293</v>
      </c>
      <c r="AF554" s="138" t="s">
        <v>287</v>
      </c>
      <c r="AG554" s="246"/>
      <c r="AH554" s="138" t="s">
        <v>288</v>
      </c>
      <c r="AI554" s="138" t="s">
        <v>289</v>
      </c>
      <c r="AJ554" s="138" t="s">
        <v>290</v>
      </c>
      <c r="AK554" s="138" t="s">
        <v>291</v>
      </c>
      <c r="AL554" s="138" t="s">
        <v>292</v>
      </c>
      <c r="AM554" s="246"/>
    </row>
    <row r="555" spans="1:39" ht="17.399999999999999" x14ac:dyDescent="0.3">
      <c r="A555" s="251">
        <v>1</v>
      </c>
      <c r="B555" s="191" t="s">
        <v>254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</row>
    <row r="556" spans="1:39" ht="17.399999999999999" x14ac:dyDescent="0.3">
      <c r="A556" s="252"/>
      <c r="B556" s="191" t="s">
        <v>224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0</v>
      </c>
      <c r="AL556" s="135">
        <f>'Нарххо 2024'!AL556</f>
        <v>0</v>
      </c>
      <c r="AM556" s="169">
        <f>'Нарххо 2024'!AM556</f>
        <v>4</v>
      </c>
    </row>
    <row r="557" spans="1:39" ht="17.399999999999999" x14ac:dyDescent="0.3">
      <c r="A557" s="209">
        <v>2</v>
      </c>
      <c r="B557" s="170" t="s">
        <v>224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0</v>
      </c>
      <c r="AL557" s="135">
        <f>'Нарххо 2024'!AL557</f>
        <v>0</v>
      </c>
      <c r="AM557" s="169">
        <f>'Нарххо 2024'!AM557</f>
        <v>4.333333333333333</v>
      </c>
    </row>
    <row r="558" spans="1:39" ht="17.399999999999999" x14ac:dyDescent="0.3">
      <c r="A558" s="251">
        <v>3</v>
      </c>
      <c r="B558" s="170" t="s">
        <v>255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</row>
    <row r="559" spans="1:39" ht="17.399999999999999" x14ac:dyDescent="0.3">
      <c r="A559" s="252"/>
      <c r="B559" s="170" t="s">
        <v>225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0</v>
      </c>
      <c r="AL559" s="135">
        <f>'Нарххо 2024'!AL559</f>
        <v>0</v>
      </c>
      <c r="AM559" s="169">
        <f>'Нарххо 2024'!AM559</f>
        <v>1.9000000000000001</v>
      </c>
    </row>
    <row r="560" spans="1:39" ht="17.399999999999999" x14ac:dyDescent="0.3">
      <c r="A560" s="210">
        <v>4</v>
      </c>
      <c r="B560" s="170" t="s">
        <v>224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0</v>
      </c>
      <c r="AL560" s="135">
        <f>'Нарххо 2024'!AL560</f>
        <v>0</v>
      </c>
      <c r="AM560" s="169">
        <f>'Нарххо 2024'!AM560</f>
        <v>3.5333333333333332</v>
      </c>
    </row>
    <row r="561" spans="1:39" ht="17.399999999999999" x14ac:dyDescent="0.3">
      <c r="A561" s="209">
        <v>5</v>
      </c>
      <c r="B561" s="170" t="s">
        <v>226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0</v>
      </c>
      <c r="AL561" s="135">
        <f>'Нарххо 2024'!AL561</f>
        <v>0</v>
      </c>
      <c r="AM561" s="169">
        <f>'Нарххо 2024'!AM561</f>
        <v>4.333333333333333</v>
      </c>
    </row>
    <row r="562" spans="1:39" ht="17.399999999999999" x14ac:dyDescent="0.3">
      <c r="A562" s="210">
        <v>6</v>
      </c>
      <c r="B562" s="170" t="s">
        <v>227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0</v>
      </c>
      <c r="AL562" s="135">
        <f>'Нарххо 2024'!AL562</f>
        <v>0</v>
      </c>
      <c r="AM562" s="169">
        <f>'Нарххо 2024'!AM562</f>
        <v>5.333333333333333</v>
      </c>
    </row>
    <row r="563" spans="1:39" ht="17.399999999999999" x14ac:dyDescent="0.3">
      <c r="A563" s="210">
        <v>7</v>
      </c>
      <c r="B563" s="170" t="s">
        <v>228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0</v>
      </c>
      <c r="AL563" s="135">
        <f>'Нарххо 2024'!AL563</f>
        <v>0</v>
      </c>
      <c r="AM563" s="169">
        <f>'Нарххо 2024'!AM563</f>
        <v>4</v>
      </c>
    </row>
    <row r="564" spans="1:39" ht="17.399999999999999" x14ac:dyDescent="0.3">
      <c r="A564" s="209">
        <v>8</v>
      </c>
      <c r="B564" s="170" t="s">
        <v>229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0</v>
      </c>
      <c r="AL564" s="135">
        <f>'Нарххо 2024'!AL564</f>
        <v>0</v>
      </c>
      <c r="AM564" s="169">
        <f>'Нарххо 2024'!AM564</f>
        <v>14</v>
      </c>
    </row>
    <row r="565" spans="1:39" ht="17.399999999999999" x14ac:dyDescent="0.3">
      <c r="A565" s="210">
        <v>9</v>
      </c>
      <c r="B565" s="170" t="s">
        <v>230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0</v>
      </c>
      <c r="AL565" s="135">
        <f>'Нарххо 2024'!AL565</f>
        <v>0</v>
      </c>
      <c r="AM565" s="169">
        <f>'Нарххо 2024'!AM565</f>
        <v>13</v>
      </c>
    </row>
    <row r="566" spans="1:39" ht="17.399999999999999" x14ac:dyDescent="0.3">
      <c r="A566" s="210">
        <v>10</v>
      </c>
      <c r="B566" s="170" t="s">
        <v>231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0</v>
      </c>
      <c r="AL566" s="135">
        <f>'Нарххо 2024'!AL566</f>
        <v>0</v>
      </c>
      <c r="AM566" s="169">
        <f>'Нарххо 2024'!AM566</f>
        <v>15</v>
      </c>
    </row>
    <row r="567" spans="1:39" ht="17.399999999999999" x14ac:dyDescent="0.3">
      <c r="A567" s="209">
        <v>11</v>
      </c>
      <c r="B567" s="170" t="s">
        <v>232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0</v>
      </c>
      <c r="AL567" s="135">
        <f>'Нарххо 2024'!AL567</f>
        <v>0</v>
      </c>
      <c r="AM567" s="169">
        <f>'Нарххо 2024'!AM567</f>
        <v>78</v>
      </c>
    </row>
    <row r="568" spans="1:39" ht="17.399999999999999" x14ac:dyDescent="0.3">
      <c r="A568" s="210">
        <v>12</v>
      </c>
      <c r="B568" s="170" t="s">
        <v>233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0</v>
      </c>
      <c r="AL568" s="135">
        <f>'Нарххо 2024'!AL568</f>
        <v>0</v>
      </c>
      <c r="AM568" s="169">
        <f>'Нарххо 2024'!AM568</f>
        <v>80</v>
      </c>
    </row>
    <row r="569" spans="1:39" ht="17.399999999999999" x14ac:dyDescent="0.3">
      <c r="A569" s="210">
        <v>13</v>
      </c>
      <c r="B569" s="170" t="s">
        <v>234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0</v>
      </c>
      <c r="AL569" s="135">
        <f>'Нарххо 2024'!AL569</f>
        <v>0</v>
      </c>
      <c r="AM569" s="169">
        <f>'Нарххо 2024'!AM569</f>
        <v>5.666666666666667</v>
      </c>
    </row>
    <row r="570" spans="1:39" ht="17.399999999999999" x14ac:dyDescent="0.3">
      <c r="A570" s="209">
        <v>14</v>
      </c>
      <c r="B570" s="170" t="s">
        <v>235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0</v>
      </c>
      <c r="AL570" s="135">
        <f>'Нарххо 2024'!AL570</f>
        <v>0</v>
      </c>
      <c r="AM570" s="169">
        <f>'Нарххо 2024'!AM570</f>
        <v>9</v>
      </c>
    </row>
    <row r="571" spans="1:39" ht="17.399999999999999" x14ac:dyDescent="0.3">
      <c r="A571" s="210">
        <v>15</v>
      </c>
      <c r="B571" s="170" t="s">
        <v>236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0</v>
      </c>
      <c r="AL571" s="135">
        <f>'Нарххо 2024'!AL571</f>
        <v>0</v>
      </c>
      <c r="AM571" s="169">
        <f>'Нарххо 2024'!AM571</f>
        <v>12</v>
      </c>
    </row>
    <row r="572" spans="1:39" ht="17.399999999999999" x14ac:dyDescent="0.3">
      <c r="A572" s="210">
        <v>16</v>
      </c>
      <c r="B572" s="170" t="s">
        <v>237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0</v>
      </c>
      <c r="AL572" s="135">
        <f>'Нарххо 2024'!AL572</f>
        <v>0</v>
      </c>
      <c r="AM572" s="169">
        <f>'Нарххо 2024'!AM572</f>
        <v>50</v>
      </c>
    </row>
    <row r="573" spans="1:39" ht="17.399999999999999" x14ac:dyDescent="0.3">
      <c r="A573" s="209">
        <v>17</v>
      </c>
      <c r="B573" s="170" t="s">
        <v>238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0</v>
      </c>
      <c r="AL573" s="135">
        <f>'Нарххо 2024'!AL573</f>
        <v>0</v>
      </c>
      <c r="AM573" s="169">
        <f>'Нарххо 2024'!AM573</f>
        <v>50</v>
      </c>
    </row>
    <row r="574" spans="1:39" ht="17.399999999999999" x14ac:dyDescent="0.3">
      <c r="A574" s="210">
        <v>18</v>
      </c>
      <c r="B574" s="170" t="s">
        <v>239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0</v>
      </c>
      <c r="AL574" s="135">
        <f>'Нарххо 2024'!AL574</f>
        <v>0</v>
      </c>
      <c r="AM574" s="169">
        <f>'Нарххо 2024'!AM574</f>
        <v>5</v>
      </c>
    </row>
    <row r="575" spans="1:39" ht="17.399999999999999" x14ac:dyDescent="0.3">
      <c r="A575" s="210">
        <v>19</v>
      </c>
      <c r="B575" s="170" t="s">
        <v>240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0</v>
      </c>
      <c r="AL575" s="135">
        <f>'Нарххо 2024'!AL575</f>
        <v>0</v>
      </c>
      <c r="AM575" s="169">
        <f>'Нарххо 2024'!AM575</f>
        <v>4.6666666666666661</v>
      </c>
    </row>
    <row r="576" spans="1:39" ht="17.399999999999999" x14ac:dyDescent="0.3">
      <c r="A576" s="209">
        <v>20</v>
      </c>
      <c r="B576" s="170" t="s">
        <v>241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0</v>
      </c>
      <c r="AL576" s="135">
        <f>'Нарххо 2024'!AL576</f>
        <v>0</v>
      </c>
      <c r="AM576" s="169">
        <f>'Нарххо 2024'!AM576</f>
        <v>3.5666666666666664</v>
      </c>
    </row>
    <row r="577" spans="1:39" ht="17.399999999999999" x14ac:dyDescent="0.3">
      <c r="A577" s="210">
        <v>21</v>
      </c>
      <c r="B577" s="170" t="s">
        <v>242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0</v>
      </c>
      <c r="AL577" s="135">
        <f>'Нарххо 2024'!AL577</f>
        <v>0</v>
      </c>
      <c r="AM577" s="169">
        <f>'Нарххо 2024'!AM577</f>
        <v>17</v>
      </c>
    </row>
    <row r="578" spans="1:39" ht="17.399999999999999" x14ac:dyDescent="0.3">
      <c r="A578" s="210">
        <v>22</v>
      </c>
      <c r="B578" s="170" t="s">
        <v>243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0</v>
      </c>
      <c r="AL578" s="135">
        <f>'Нарххо 2024'!AL578</f>
        <v>0</v>
      </c>
      <c r="AM578" s="169">
        <f>'Нарххо 2024'!AM578</f>
        <v>17</v>
      </c>
    </row>
    <row r="579" spans="1:39" ht="17.399999999999999" x14ac:dyDescent="0.3">
      <c r="A579" s="209">
        <v>23</v>
      </c>
      <c r="B579" s="170" t="s">
        <v>244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0</v>
      </c>
      <c r="AL579" s="135">
        <f>'Нарххо 2024'!AL579</f>
        <v>0</v>
      </c>
      <c r="AM579" s="169">
        <f>'Нарххо 2024'!AM579</f>
        <v>15</v>
      </c>
    </row>
    <row r="580" spans="1:39" ht="18" customHeight="1" x14ac:dyDescent="0.3">
      <c r="A580" s="210">
        <v>24</v>
      </c>
      <c r="B580" s="188" t="s">
        <v>245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0</v>
      </c>
      <c r="AL580" s="135">
        <f>'Нарххо 2024'!AL580</f>
        <v>0</v>
      </c>
      <c r="AM580" s="169">
        <f>'Нарххо 2024'!AM580</f>
        <v>5</v>
      </c>
    </row>
    <row r="581" spans="1:39" ht="34.799999999999997" x14ac:dyDescent="0.3">
      <c r="A581" s="210">
        <v>25</v>
      </c>
      <c r="B581" s="188" t="s">
        <v>246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0</v>
      </c>
      <c r="AL581" s="135">
        <f>'Нарххо 2024'!AL581</f>
        <v>0</v>
      </c>
      <c r="AM581" s="169">
        <f>'Нарххо 2024'!AM581</f>
        <v>3.5</v>
      </c>
    </row>
    <row r="582" spans="1:39" ht="17.399999999999999" x14ac:dyDescent="0.3">
      <c r="A582" s="209">
        <v>26</v>
      </c>
      <c r="B582" s="170" t="s">
        <v>247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0</v>
      </c>
      <c r="AL582" s="135">
        <f>'Нарххо 2024'!AL582</f>
        <v>0</v>
      </c>
      <c r="AM582" s="169">
        <f>'Нарххо 2024'!AM582</f>
        <v>40</v>
      </c>
    </row>
    <row r="583" spans="1:39" ht="17.399999999999999" x14ac:dyDescent="0.3">
      <c r="A583" s="210">
        <v>27</v>
      </c>
      <c r="B583" s="170" t="s">
        <v>248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0</v>
      </c>
      <c r="AL583" s="135">
        <f>'Нарххо 2024'!AL583</f>
        <v>0</v>
      </c>
      <c r="AM583" s="169">
        <f>'Нарххо 2024'!AM583</f>
        <v>5.666666666666667</v>
      </c>
    </row>
    <row r="584" spans="1:39" ht="17.399999999999999" x14ac:dyDescent="0.3">
      <c r="A584" s="210">
        <v>28</v>
      </c>
      <c r="B584" s="170" t="s">
        <v>249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0</v>
      </c>
      <c r="AL584" s="135">
        <f>'Нарххо 2024'!AL584</f>
        <v>0</v>
      </c>
      <c r="AM584" s="169">
        <f>'Нарххо 2024'!AM584</f>
        <v>10.166666666666666</v>
      </c>
    </row>
    <row r="585" spans="1:39" ht="17.399999999999999" x14ac:dyDescent="0.3">
      <c r="A585" s="209">
        <v>29</v>
      </c>
      <c r="B585" s="170" t="s">
        <v>250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0</v>
      </c>
      <c r="AL585" s="135">
        <f>'Нарххо 2024'!AL585</f>
        <v>0</v>
      </c>
      <c r="AM585" s="169">
        <f>'Нарххо 2024'!AM585</f>
        <v>11.300000000000002</v>
      </c>
    </row>
    <row r="586" spans="1:39" ht="34.799999999999997" x14ac:dyDescent="0.3">
      <c r="A586" s="211"/>
      <c r="B586" s="189" t="s">
        <v>251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</row>
    <row r="587" spans="1:39" ht="17.399999999999999" x14ac:dyDescent="0.3">
      <c r="A587" s="211"/>
      <c r="B587" s="190" t="s">
        <v>252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0</v>
      </c>
      <c r="AL587" s="135">
        <f>'Нарххо 2024'!AL587</f>
        <v>0</v>
      </c>
      <c r="AM587" s="169">
        <f>'Нарххо 2024'!AM587</f>
        <v>10.616666666666667</v>
      </c>
    </row>
    <row r="588" spans="1:39" x14ac:dyDescent="0.35">
      <c r="A588" s="212"/>
      <c r="B588" s="191" t="s">
        <v>253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0</v>
      </c>
      <c r="AL588" s="135">
        <f>'Нарххо 2024'!AL588</f>
        <v>0</v>
      </c>
      <c r="AM588" s="169">
        <f>'Нарххо 2024'!AM588</f>
        <v>10.716666666666667</v>
      </c>
    </row>
    <row r="589" spans="1:39" x14ac:dyDescent="0.35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</row>
    <row r="590" spans="1:39" ht="17.399999999999999" x14ac:dyDescent="0.3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</row>
    <row r="591" spans="1:39" x14ac:dyDescent="0.35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</row>
    <row r="592" spans="1:39" x14ac:dyDescent="0.35">
      <c r="AI592" s="1"/>
      <c r="AJ592" s="1"/>
      <c r="AK592" s="1"/>
      <c r="AL592" s="1"/>
      <c r="AM592" s="1"/>
    </row>
    <row r="593" spans="1:39" ht="17.399999999999999" x14ac:dyDescent="0.3">
      <c r="A593" s="256" t="s">
        <v>256</v>
      </c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</row>
    <row r="594" spans="1:39" x14ac:dyDescent="0.35">
      <c r="A594" s="217"/>
      <c r="B594" s="197"/>
      <c r="C594" s="253" t="s">
        <v>272</v>
      </c>
      <c r="D594" s="254"/>
      <c r="E594" s="254"/>
      <c r="F594" s="254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  <c r="AC594" s="254"/>
      <c r="AD594" s="254"/>
      <c r="AE594" s="254"/>
      <c r="AF594" s="254"/>
      <c r="AG594" s="254"/>
      <c r="AH594" s="254"/>
      <c r="AI594" s="254"/>
      <c r="AJ594" s="254"/>
      <c r="AK594" s="254"/>
      <c r="AL594" s="254"/>
      <c r="AM594" s="255"/>
    </row>
    <row r="595" spans="1:39" ht="18.75" customHeight="1" x14ac:dyDescent="0.35">
      <c r="A595" s="218"/>
      <c r="B595" s="198"/>
      <c r="C595" s="247" t="s">
        <v>140</v>
      </c>
      <c r="D595" s="248"/>
      <c r="E595" s="248"/>
      <c r="F595" s="250"/>
      <c r="G595" s="245" t="s">
        <v>257</v>
      </c>
      <c r="H595" s="243" t="s">
        <v>140</v>
      </c>
      <c r="I595" s="244"/>
      <c r="J595" s="244"/>
      <c r="K595" s="249"/>
      <c r="L595" s="245" t="s">
        <v>257</v>
      </c>
      <c r="M595" s="243" t="s">
        <v>140</v>
      </c>
      <c r="N595" s="244"/>
      <c r="O595" s="244"/>
      <c r="P595" s="249"/>
      <c r="Q595" s="245" t="s">
        <v>257</v>
      </c>
      <c r="R595" s="243" t="s">
        <v>140</v>
      </c>
      <c r="S595" s="244"/>
      <c r="T595" s="244"/>
      <c r="U595" s="244"/>
      <c r="V595" s="249"/>
      <c r="W595" s="245" t="s">
        <v>257</v>
      </c>
      <c r="X595" s="243" t="s">
        <v>140</v>
      </c>
      <c r="Y595" s="244"/>
      <c r="Z595" s="244"/>
      <c r="AA595" s="244"/>
      <c r="AB595" s="245" t="s">
        <v>257</v>
      </c>
      <c r="AC595" s="243" t="s">
        <v>140</v>
      </c>
      <c r="AD595" s="244"/>
      <c r="AE595" s="244"/>
      <c r="AF595" s="244"/>
      <c r="AG595" s="245" t="s">
        <v>257</v>
      </c>
      <c r="AH595" s="243" t="s">
        <v>140</v>
      </c>
      <c r="AI595" s="244"/>
      <c r="AJ595" s="244"/>
      <c r="AK595" s="244"/>
      <c r="AL595" s="244"/>
      <c r="AM595" s="245" t="s">
        <v>257</v>
      </c>
    </row>
    <row r="596" spans="1:39" x14ac:dyDescent="0.35">
      <c r="A596" s="208"/>
      <c r="B596" s="199"/>
      <c r="C596" s="138" t="s">
        <v>136</v>
      </c>
      <c r="D596" s="138" t="s">
        <v>137</v>
      </c>
      <c r="E596" s="138" t="s">
        <v>138</v>
      </c>
      <c r="F596" s="138" t="s">
        <v>139</v>
      </c>
      <c r="G596" s="246"/>
      <c r="H596" s="138" t="s">
        <v>142</v>
      </c>
      <c r="I596" s="138" t="s">
        <v>143</v>
      </c>
      <c r="J596" s="138" t="s">
        <v>144</v>
      </c>
      <c r="K596" s="138" t="s">
        <v>145</v>
      </c>
      <c r="L596" s="246"/>
      <c r="M596" s="138" t="s">
        <v>146</v>
      </c>
      <c r="N596" s="138" t="s">
        <v>147</v>
      </c>
      <c r="O596" s="138" t="s">
        <v>148</v>
      </c>
      <c r="P596" s="138" t="s">
        <v>149</v>
      </c>
      <c r="Q596" s="246"/>
      <c r="R596" s="138" t="s">
        <v>150</v>
      </c>
      <c r="S596" s="138" t="s">
        <v>151</v>
      </c>
      <c r="T596" s="138" t="s">
        <v>152</v>
      </c>
      <c r="U596" s="138" t="s">
        <v>153</v>
      </c>
      <c r="V596" s="138" t="s">
        <v>154</v>
      </c>
      <c r="W596" s="246"/>
      <c r="X596" s="138" t="s">
        <v>161</v>
      </c>
      <c r="Y596" s="138" t="s">
        <v>162</v>
      </c>
      <c r="Z596" s="138" t="s">
        <v>283</v>
      </c>
      <c r="AA596" s="138" t="s">
        <v>284</v>
      </c>
      <c r="AB596" s="246"/>
      <c r="AC596" s="138" t="s">
        <v>285</v>
      </c>
      <c r="AD596" s="138" t="s">
        <v>286</v>
      </c>
      <c r="AE596" s="138" t="s">
        <v>293</v>
      </c>
      <c r="AF596" s="138" t="s">
        <v>287</v>
      </c>
      <c r="AG596" s="246"/>
      <c r="AH596" s="138" t="s">
        <v>288</v>
      </c>
      <c r="AI596" s="138" t="s">
        <v>289</v>
      </c>
      <c r="AJ596" s="138" t="s">
        <v>290</v>
      </c>
      <c r="AK596" s="138" t="s">
        <v>291</v>
      </c>
      <c r="AL596" s="138" t="s">
        <v>292</v>
      </c>
      <c r="AM596" s="246"/>
    </row>
    <row r="597" spans="1:39" ht="17.399999999999999" x14ac:dyDescent="0.3">
      <c r="A597" s="251">
        <v>1</v>
      </c>
      <c r="B597" s="191" t="s">
        <v>254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</row>
    <row r="598" spans="1:39" ht="17.399999999999999" x14ac:dyDescent="0.3">
      <c r="A598" s="252"/>
      <c r="B598" s="191" t="s">
        <v>224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0</v>
      </c>
      <c r="AL598" s="135">
        <f>'Нарххо 2024'!AL598</f>
        <v>0</v>
      </c>
      <c r="AM598" s="169">
        <f>'Нарххо 2024'!AM598</f>
        <v>3.5666666666666664</v>
      </c>
    </row>
    <row r="599" spans="1:39" ht="17.399999999999999" x14ac:dyDescent="0.3">
      <c r="A599" s="209">
        <v>2</v>
      </c>
      <c r="B599" s="170" t="s">
        <v>224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0</v>
      </c>
      <c r="AL599" s="135">
        <f>'Нарххо 2024'!AL599</f>
        <v>0</v>
      </c>
      <c r="AM599" s="169">
        <f>'Нарххо 2024'!AM599</f>
        <v>2.9333333333333336</v>
      </c>
    </row>
    <row r="600" spans="1:39" ht="17.399999999999999" x14ac:dyDescent="0.3">
      <c r="A600" s="251">
        <v>3</v>
      </c>
      <c r="B600" s="170" t="s">
        <v>255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</row>
    <row r="601" spans="1:39" ht="17.399999999999999" x14ac:dyDescent="0.3">
      <c r="A601" s="252"/>
      <c r="B601" s="170" t="s">
        <v>225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0</v>
      </c>
      <c r="AL601" s="135">
        <f>'Нарххо 2024'!AL601</f>
        <v>0</v>
      </c>
      <c r="AM601" s="169">
        <f>'Нарххо 2024'!AM601</f>
        <v>1.5666666666666667</v>
      </c>
    </row>
    <row r="602" spans="1:39" ht="17.399999999999999" x14ac:dyDescent="0.3">
      <c r="A602" s="210">
        <v>4</v>
      </c>
      <c r="B602" s="170" t="s">
        <v>224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0</v>
      </c>
      <c r="AL602" s="135">
        <f>'Нарххо 2024'!AL602</f>
        <v>0</v>
      </c>
      <c r="AM602" s="169">
        <f>'Нарххо 2024'!AM602</f>
        <v>3.1</v>
      </c>
    </row>
    <row r="603" spans="1:39" ht="17.399999999999999" x14ac:dyDescent="0.3">
      <c r="A603" s="209">
        <v>5</v>
      </c>
      <c r="B603" s="170" t="s">
        <v>226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0</v>
      </c>
      <c r="AL603" s="135">
        <f>'Нарххо 2024'!AL603</f>
        <v>0</v>
      </c>
      <c r="AM603" s="169">
        <f>'Нарххо 2024'!AM603</f>
        <v>3.1666666666666665</v>
      </c>
    </row>
    <row r="604" spans="1:39" ht="17.399999999999999" x14ac:dyDescent="0.3">
      <c r="A604" s="210">
        <v>6</v>
      </c>
      <c r="B604" s="170" t="s">
        <v>227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0</v>
      </c>
      <c r="AL604" s="135">
        <f>'Нарххо 2024'!AL604</f>
        <v>0</v>
      </c>
      <c r="AM604" s="169">
        <f>'Нарххо 2024'!AM604</f>
        <v>5.5</v>
      </c>
    </row>
    <row r="605" spans="1:39" ht="17.399999999999999" x14ac:dyDescent="0.3">
      <c r="A605" s="210">
        <v>7</v>
      </c>
      <c r="B605" s="170" t="s">
        <v>228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0</v>
      </c>
      <c r="AL605" s="135">
        <f>'Нарххо 2024'!AL605</f>
        <v>0</v>
      </c>
      <c r="AM605" s="169">
        <f>'Нарххо 2024'!AM605</f>
        <v>4</v>
      </c>
    </row>
    <row r="606" spans="1:39" ht="17.399999999999999" x14ac:dyDescent="0.3">
      <c r="A606" s="209">
        <v>8</v>
      </c>
      <c r="B606" s="170" t="s">
        <v>229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0</v>
      </c>
      <c r="AL606" s="135">
        <f>'Нарххо 2024'!AL606</f>
        <v>0</v>
      </c>
      <c r="AM606" s="169">
        <f>'Нарххо 2024'!AM606</f>
        <v>14</v>
      </c>
    </row>
    <row r="607" spans="1:39" ht="17.399999999999999" x14ac:dyDescent="0.3">
      <c r="A607" s="210">
        <v>9</v>
      </c>
      <c r="B607" s="170" t="s">
        <v>230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0</v>
      </c>
      <c r="AL607" s="135">
        <f>'Нарххо 2024'!AL607</f>
        <v>0</v>
      </c>
      <c r="AM607" s="169">
        <f>'Нарххо 2024'!AM607</f>
        <v>13</v>
      </c>
    </row>
    <row r="608" spans="1:39" ht="17.399999999999999" x14ac:dyDescent="0.3">
      <c r="A608" s="210">
        <v>10</v>
      </c>
      <c r="B608" s="170" t="s">
        <v>231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0</v>
      </c>
      <c r="AL608" s="135">
        <f>'Нарххо 2024'!AL608</f>
        <v>0</v>
      </c>
      <c r="AM608" s="169">
        <f>'Нарххо 2024'!AM608</f>
        <v>15</v>
      </c>
    </row>
    <row r="609" spans="1:39" ht="17.399999999999999" x14ac:dyDescent="0.3">
      <c r="A609" s="209">
        <v>11</v>
      </c>
      <c r="B609" s="170" t="s">
        <v>232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0</v>
      </c>
      <c r="AL609" s="135">
        <f>'Нарххо 2024'!AL609</f>
        <v>0</v>
      </c>
      <c r="AM609" s="169">
        <f>'Нарххо 2024'!AM609</f>
        <v>75</v>
      </c>
    </row>
    <row r="610" spans="1:39" ht="17.399999999999999" x14ac:dyDescent="0.3">
      <c r="A610" s="210">
        <v>12</v>
      </c>
      <c r="B610" s="170" t="s">
        <v>233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0</v>
      </c>
      <c r="AL610" s="135">
        <f>'Нарххо 2024'!AL610</f>
        <v>0</v>
      </c>
      <c r="AM610" s="169">
        <f>'Нарххо 2024'!AM610</f>
        <v>75</v>
      </c>
    </row>
    <row r="611" spans="1:39" ht="17.399999999999999" x14ac:dyDescent="0.3">
      <c r="A611" s="210">
        <v>13</v>
      </c>
      <c r="B611" s="170" t="s">
        <v>234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0</v>
      </c>
      <c r="AL611" s="135">
        <f>'Нарххо 2024'!AL611</f>
        <v>0</v>
      </c>
      <c r="AM611" s="169">
        <f>'Нарххо 2024'!AM611</f>
        <v>5</v>
      </c>
    </row>
    <row r="612" spans="1:39" ht="17.399999999999999" x14ac:dyDescent="0.3">
      <c r="A612" s="209">
        <v>14</v>
      </c>
      <c r="B612" s="170" t="s">
        <v>235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0</v>
      </c>
      <c r="AL612" s="135">
        <f>'Нарххо 2024'!AL612</f>
        <v>0</v>
      </c>
      <c r="AM612" s="169">
        <f>'Нарххо 2024'!AM612</f>
        <v>8.5</v>
      </c>
    </row>
    <row r="613" spans="1:39" ht="17.399999999999999" x14ac:dyDescent="0.3">
      <c r="A613" s="210">
        <v>15</v>
      </c>
      <c r="B613" s="170" t="s">
        <v>236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0</v>
      </c>
      <c r="AL613" s="135">
        <f>'Нарххо 2024'!AL613</f>
        <v>0</v>
      </c>
      <c r="AM613" s="169">
        <f>'Нарххо 2024'!AM613</f>
        <v>11</v>
      </c>
    </row>
    <row r="614" spans="1:39" ht="17.399999999999999" x14ac:dyDescent="0.3">
      <c r="A614" s="210">
        <v>16</v>
      </c>
      <c r="B614" s="170" t="s">
        <v>237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0</v>
      </c>
      <c r="AL614" s="135">
        <f>'Нарххо 2024'!AL614</f>
        <v>0</v>
      </c>
      <c r="AM614" s="169">
        <f>'Нарххо 2024'!AM614</f>
        <v>45</v>
      </c>
    </row>
    <row r="615" spans="1:39" ht="17.399999999999999" x14ac:dyDescent="0.3">
      <c r="A615" s="209">
        <v>17</v>
      </c>
      <c r="B615" s="170" t="s">
        <v>238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0</v>
      </c>
      <c r="AL615" s="135">
        <f>'Нарххо 2024'!AL615</f>
        <v>0</v>
      </c>
      <c r="AM615" s="169">
        <f>'Нарххо 2024'!AM615</f>
        <v>45</v>
      </c>
    </row>
    <row r="616" spans="1:39" ht="17.399999999999999" x14ac:dyDescent="0.3">
      <c r="A616" s="210">
        <v>18</v>
      </c>
      <c r="B616" s="170" t="s">
        <v>239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0</v>
      </c>
      <c r="AL616" s="135">
        <f>'Нарххо 2024'!AL616</f>
        <v>0</v>
      </c>
      <c r="AM616" s="169">
        <f>'Нарххо 2024'!AM616</f>
        <v>5.5999999999999988</v>
      </c>
    </row>
    <row r="617" spans="1:39" ht="17.399999999999999" x14ac:dyDescent="0.3">
      <c r="A617" s="210">
        <v>19</v>
      </c>
      <c r="B617" s="170" t="s">
        <v>240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0</v>
      </c>
      <c r="AL617" s="135">
        <f>'Нарххо 2024'!AL617</f>
        <v>0</v>
      </c>
      <c r="AM617" s="169">
        <f>'Нарххо 2024'!AM617</f>
        <v>5.2</v>
      </c>
    </row>
    <row r="618" spans="1:39" ht="17.399999999999999" x14ac:dyDescent="0.3">
      <c r="A618" s="209">
        <v>20</v>
      </c>
      <c r="B618" s="170" t="s">
        <v>241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0</v>
      </c>
      <c r="AL618" s="135">
        <f>'Нарххо 2024'!AL618</f>
        <v>0</v>
      </c>
      <c r="AM618" s="169">
        <f>'Нарххо 2024'!AM618</f>
        <v>3</v>
      </c>
    </row>
    <row r="619" spans="1:39" ht="17.399999999999999" x14ac:dyDescent="0.3">
      <c r="A619" s="210">
        <v>21</v>
      </c>
      <c r="B619" s="170" t="s">
        <v>242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0</v>
      </c>
      <c r="AL619" s="135">
        <f>'Нарххо 2024'!AL619</f>
        <v>0</v>
      </c>
      <c r="AM619" s="169">
        <f>'Нарххо 2024'!AM619</f>
        <v>16</v>
      </c>
    </row>
    <row r="620" spans="1:39" ht="17.399999999999999" x14ac:dyDescent="0.3">
      <c r="A620" s="210">
        <v>22</v>
      </c>
      <c r="B620" s="170" t="s">
        <v>243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0</v>
      </c>
      <c r="AL620" s="135">
        <f>'Нарххо 2024'!AL620</f>
        <v>0</v>
      </c>
      <c r="AM620" s="169">
        <f>'Нарххо 2024'!AM620</f>
        <v>18</v>
      </c>
    </row>
    <row r="621" spans="1:39" ht="18" customHeight="1" x14ac:dyDescent="0.3">
      <c r="A621" s="209">
        <v>23</v>
      </c>
      <c r="B621" s="170" t="s">
        <v>244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0</v>
      </c>
      <c r="AL621" s="135">
        <f>'Нарххо 2024'!AL621</f>
        <v>0</v>
      </c>
      <c r="AM621" s="169">
        <f>'Нарххо 2024'!AM621</f>
        <v>15</v>
      </c>
    </row>
    <row r="622" spans="1:39" ht="34.799999999999997" x14ac:dyDescent="0.3">
      <c r="A622" s="210">
        <v>24</v>
      </c>
      <c r="B622" s="188" t="s">
        <v>245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0</v>
      </c>
      <c r="AL622" s="135">
        <f>'Нарххо 2024'!AL622</f>
        <v>0</v>
      </c>
      <c r="AM622" s="169">
        <f>'Нарххо 2024'!AM622</f>
        <v>5</v>
      </c>
    </row>
    <row r="623" spans="1:39" ht="34.799999999999997" x14ac:dyDescent="0.3">
      <c r="A623" s="210">
        <v>25</v>
      </c>
      <c r="B623" s="188" t="s">
        <v>246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0</v>
      </c>
      <c r="AL623" s="135">
        <f>'Нарххо 2024'!AL623</f>
        <v>0</v>
      </c>
      <c r="AM623" s="169">
        <f>'Нарххо 2024'!AM623</f>
        <v>2.5</v>
      </c>
    </row>
    <row r="624" spans="1:39" ht="17.399999999999999" x14ac:dyDescent="0.3">
      <c r="A624" s="209">
        <v>26</v>
      </c>
      <c r="B624" s="170" t="s">
        <v>247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0</v>
      </c>
      <c r="AL624" s="135">
        <f>'Нарххо 2024'!AL624</f>
        <v>0</v>
      </c>
      <c r="AM624" s="169">
        <f>'Нарххо 2024'!AM624</f>
        <v>40</v>
      </c>
    </row>
    <row r="625" spans="1:39" ht="17.399999999999999" x14ac:dyDescent="0.3">
      <c r="A625" s="210">
        <v>27</v>
      </c>
      <c r="B625" s="170" t="s">
        <v>248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0</v>
      </c>
      <c r="AL625" s="135">
        <f>'Нарххо 2024'!AL625</f>
        <v>0</v>
      </c>
      <c r="AM625" s="169">
        <f>'Нарххо 2024'!AM625</f>
        <v>6</v>
      </c>
    </row>
    <row r="626" spans="1:39" ht="17.399999999999999" x14ac:dyDescent="0.3">
      <c r="A626" s="210">
        <v>28</v>
      </c>
      <c r="B626" s="170" t="s">
        <v>249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0</v>
      </c>
      <c r="AL626" s="135">
        <f>'Нарххо 2024'!AL626</f>
        <v>0</v>
      </c>
      <c r="AM626" s="169">
        <f>'Нарххо 2024'!AM626</f>
        <v>10</v>
      </c>
    </row>
    <row r="627" spans="1:39" ht="17.399999999999999" x14ac:dyDescent="0.3">
      <c r="A627" s="209">
        <v>29</v>
      </c>
      <c r="B627" s="170" t="s">
        <v>250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0</v>
      </c>
      <c r="AL627" s="135">
        <f>'Нарххо 2024'!AL627</f>
        <v>0</v>
      </c>
      <c r="AM627" s="169">
        <f>'Нарххо 2024'!AM627</f>
        <v>10.6</v>
      </c>
    </row>
    <row r="628" spans="1:39" ht="34.799999999999997" x14ac:dyDescent="0.3">
      <c r="A628" s="211"/>
      <c r="B628" s="189" t="s">
        <v>251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</row>
    <row r="629" spans="1:39" ht="17.399999999999999" x14ac:dyDescent="0.3">
      <c r="A629" s="211"/>
      <c r="B629" s="190" t="s">
        <v>252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0</v>
      </c>
      <c r="AL629" s="135">
        <f>'Нарххо 2024'!AL629</f>
        <v>0</v>
      </c>
      <c r="AM629" s="169">
        <f>'Нарххо 2024'!AM629</f>
        <v>10.616666666666667</v>
      </c>
    </row>
    <row r="630" spans="1:39" x14ac:dyDescent="0.35">
      <c r="A630" s="212"/>
      <c r="B630" s="191" t="s">
        <v>253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0</v>
      </c>
      <c r="AL630" s="135">
        <f>'Нарххо 2024'!AL630</f>
        <v>0</v>
      </c>
      <c r="AM630" s="169">
        <f>'Нарххо 2024'!AM630</f>
        <v>10.716666666666667</v>
      </c>
    </row>
    <row r="631" spans="1:39" ht="17.399999999999999" x14ac:dyDescent="0.3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</row>
    <row r="632" spans="1:39" x14ac:dyDescent="0.35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</row>
    <row r="633" spans="1:39" x14ac:dyDescent="0.35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</row>
    <row r="634" spans="1:39" ht="17.399999999999999" x14ac:dyDescent="0.3">
      <c r="A634" s="256" t="s">
        <v>256</v>
      </c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</row>
    <row r="635" spans="1:39" x14ac:dyDescent="0.35">
      <c r="A635" s="217"/>
      <c r="B635" s="197"/>
      <c r="C635" s="253" t="s">
        <v>273</v>
      </c>
      <c r="D635" s="254"/>
      <c r="E635" s="254"/>
      <c r="F635" s="254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  <c r="AH635" s="254"/>
      <c r="AI635" s="254"/>
      <c r="AJ635" s="254"/>
      <c r="AK635" s="254"/>
      <c r="AL635" s="254"/>
      <c r="AM635" s="255"/>
    </row>
    <row r="636" spans="1:39" ht="18.75" customHeight="1" x14ac:dyDescent="0.35">
      <c r="A636" s="218"/>
      <c r="B636" s="198"/>
      <c r="C636" s="247" t="s">
        <v>140</v>
      </c>
      <c r="D636" s="248"/>
      <c r="E636" s="248"/>
      <c r="F636" s="250"/>
      <c r="G636" s="245" t="s">
        <v>257</v>
      </c>
      <c r="H636" s="243" t="s">
        <v>140</v>
      </c>
      <c r="I636" s="244"/>
      <c r="J636" s="244"/>
      <c r="K636" s="249"/>
      <c r="L636" s="245" t="s">
        <v>257</v>
      </c>
      <c r="M636" s="243" t="s">
        <v>140</v>
      </c>
      <c r="N636" s="244"/>
      <c r="O636" s="244"/>
      <c r="P636" s="249"/>
      <c r="Q636" s="245" t="s">
        <v>257</v>
      </c>
      <c r="R636" s="243" t="s">
        <v>140</v>
      </c>
      <c r="S636" s="244"/>
      <c r="T636" s="244"/>
      <c r="U636" s="244"/>
      <c r="V636" s="249"/>
      <c r="W636" s="245" t="s">
        <v>257</v>
      </c>
      <c r="X636" s="243" t="s">
        <v>140</v>
      </c>
      <c r="Y636" s="244"/>
      <c r="Z636" s="244"/>
      <c r="AA636" s="244"/>
      <c r="AB636" s="245" t="s">
        <v>257</v>
      </c>
      <c r="AC636" s="243" t="s">
        <v>140</v>
      </c>
      <c r="AD636" s="244"/>
      <c r="AE636" s="244"/>
      <c r="AF636" s="244"/>
      <c r="AG636" s="245" t="s">
        <v>257</v>
      </c>
      <c r="AH636" s="243" t="s">
        <v>140</v>
      </c>
      <c r="AI636" s="244"/>
      <c r="AJ636" s="244"/>
      <c r="AK636" s="244"/>
      <c r="AL636" s="244"/>
      <c r="AM636" s="245" t="s">
        <v>257</v>
      </c>
    </row>
    <row r="637" spans="1:39" x14ac:dyDescent="0.35">
      <c r="A637" s="208"/>
      <c r="B637" s="199"/>
      <c r="C637" s="138" t="s">
        <v>136</v>
      </c>
      <c r="D637" s="138" t="s">
        <v>137</v>
      </c>
      <c r="E637" s="138" t="s">
        <v>138</v>
      </c>
      <c r="F637" s="138" t="s">
        <v>139</v>
      </c>
      <c r="G637" s="246"/>
      <c r="H637" s="138" t="s">
        <v>142</v>
      </c>
      <c r="I637" s="138" t="s">
        <v>143</v>
      </c>
      <c r="J637" s="138" t="s">
        <v>144</v>
      </c>
      <c r="K637" s="138" t="s">
        <v>145</v>
      </c>
      <c r="L637" s="246"/>
      <c r="M637" s="138" t="s">
        <v>146</v>
      </c>
      <c r="N637" s="138" t="s">
        <v>147</v>
      </c>
      <c r="O637" s="138" t="s">
        <v>148</v>
      </c>
      <c r="P637" s="138" t="s">
        <v>149</v>
      </c>
      <c r="Q637" s="246"/>
      <c r="R637" s="138" t="s">
        <v>150</v>
      </c>
      <c r="S637" s="138" t="s">
        <v>151</v>
      </c>
      <c r="T637" s="138" t="s">
        <v>152</v>
      </c>
      <c r="U637" s="138" t="s">
        <v>153</v>
      </c>
      <c r="V637" s="138" t="s">
        <v>154</v>
      </c>
      <c r="W637" s="246"/>
      <c r="X637" s="138" t="s">
        <v>161</v>
      </c>
      <c r="Y637" s="138" t="s">
        <v>162</v>
      </c>
      <c r="Z637" s="138" t="s">
        <v>283</v>
      </c>
      <c r="AA637" s="138" t="s">
        <v>284</v>
      </c>
      <c r="AB637" s="246"/>
      <c r="AC637" s="138" t="s">
        <v>285</v>
      </c>
      <c r="AD637" s="138" t="s">
        <v>286</v>
      </c>
      <c r="AE637" s="138" t="s">
        <v>293</v>
      </c>
      <c r="AF637" s="138" t="s">
        <v>287</v>
      </c>
      <c r="AG637" s="246"/>
      <c r="AH637" s="138" t="s">
        <v>288</v>
      </c>
      <c r="AI637" s="138" t="s">
        <v>289</v>
      </c>
      <c r="AJ637" s="138" t="s">
        <v>290</v>
      </c>
      <c r="AK637" s="138" t="s">
        <v>291</v>
      </c>
      <c r="AL637" s="138" t="s">
        <v>292</v>
      </c>
      <c r="AM637" s="246"/>
    </row>
    <row r="638" spans="1:39" ht="17.399999999999999" x14ac:dyDescent="0.3">
      <c r="A638" s="251">
        <v>1</v>
      </c>
      <c r="B638" s="191" t="s">
        <v>254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</row>
    <row r="639" spans="1:39" ht="17.399999999999999" x14ac:dyDescent="0.3">
      <c r="A639" s="252"/>
      <c r="B639" s="191" t="s">
        <v>224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0</v>
      </c>
      <c r="AL639" s="135">
        <f>'Нарххо 2024'!AL639</f>
        <v>0</v>
      </c>
      <c r="AM639" s="169">
        <f>'Нарххо 2024'!AM639</f>
        <v>4.1000000000000005</v>
      </c>
    </row>
    <row r="640" spans="1:39" ht="17.399999999999999" x14ac:dyDescent="0.3">
      <c r="A640" s="209">
        <v>2</v>
      </c>
      <c r="B640" s="170" t="s">
        <v>224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0</v>
      </c>
      <c r="AL640" s="135">
        <f>'Нарххо 2024'!AL640</f>
        <v>0</v>
      </c>
      <c r="AM640" s="169">
        <f>'Нарххо 2024'!AM640</f>
        <v>4</v>
      </c>
    </row>
    <row r="641" spans="1:39" ht="17.399999999999999" x14ac:dyDescent="0.3">
      <c r="A641" s="251">
        <v>3</v>
      </c>
      <c r="B641" s="170" t="s">
        <v>255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</row>
    <row r="642" spans="1:39" ht="17.399999999999999" x14ac:dyDescent="0.3">
      <c r="A642" s="252"/>
      <c r="B642" s="170" t="s">
        <v>225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0</v>
      </c>
      <c r="AL642" s="135">
        <f>'Нарххо 2024'!AL642</f>
        <v>0</v>
      </c>
      <c r="AM642" s="169">
        <f>'Нарххо 2024'!AM642</f>
        <v>2.3333333333333335</v>
      </c>
    </row>
    <row r="643" spans="1:39" ht="17.399999999999999" x14ac:dyDescent="0.3">
      <c r="A643" s="210">
        <v>4</v>
      </c>
      <c r="B643" s="170" t="s">
        <v>224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0</v>
      </c>
      <c r="AL643" s="135">
        <f>'Нарххо 2024'!AL643</f>
        <v>0</v>
      </c>
      <c r="AM643" s="169">
        <f>'Нарххо 2024'!AM643</f>
        <v>3.6666666666666665</v>
      </c>
    </row>
    <row r="644" spans="1:39" ht="17.399999999999999" x14ac:dyDescent="0.3">
      <c r="A644" s="209">
        <v>5</v>
      </c>
      <c r="B644" s="170" t="s">
        <v>226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0</v>
      </c>
      <c r="AL644" s="135">
        <f>'Нарххо 2024'!AL644</f>
        <v>0</v>
      </c>
      <c r="AM644" s="169">
        <f>'Нарххо 2024'!AM644</f>
        <v>3.1</v>
      </c>
    </row>
    <row r="645" spans="1:39" ht="17.399999999999999" x14ac:dyDescent="0.3">
      <c r="A645" s="210">
        <v>6</v>
      </c>
      <c r="B645" s="170" t="s">
        <v>227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0</v>
      </c>
      <c r="AL645" s="135">
        <f>'Нарххо 2024'!AL645</f>
        <v>0</v>
      </c>
      <c r="AM645" s="169">
        <f>'Нарххо 2024'!AM645</f>
        <v>4.333333333333333</v>
      </c>
    </row>
    <row r="646" spans="1:39" ht="17.399999999999999" x14ac:dyDescent="0.3">
      <c r="A646" s="210">
        <v>7</v>
      </c>
      <c r="B646" s="170" t="s">
        <v>228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0</v>
      </c>
      <c r="AL646" s="135">
        <f>'Нарххо 2024'!AL646</f>
        <v>0</v>
      </c>
      <c r="AM646" s="169">
        <f>'Нарххо 2024'!AM646</f>
        <v>8.6666666666666661</v>
      </c>
    </row>
    <row r="647" spans="1:39" ht="17.399999999999999" x14ac:dyDescent="0.3">
      <c r="A647" s="209">
        <v>8</v>
      </c>
      <c r="B647" s="170" t="s">
        <v>229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0</v>
      </c>
      <c r="AL647" s="135">
        <f>'Нарххо 2024'!AL647</f>
        <v>0</v>
      </c>
      <c r="AM647" s="169">
        <f>'Нарххо 2024'!AM647</f>
        <v>12</v>
      </c>
    </row>
    <row r="648" spans="1:39" ht="17.399999999999999" x14ac:dyDescent="0.3">
      <c r="A648" s="210">
        <v>9</v>
      </c>
      <c r="B648" s="170" t="s">
        <v>230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0</v>
      </c>
      <c r="AL648" s="135">
        <f>'Нарххо 2024'!AL648</f>
        <v>0</v>
      </c>
      <c r="AM648" s="169">
        <f>'Нарххо 2024'!AM648</f>
        <v>15</v>
      </c>
    </row>
    <row r="649" spans="1:39" ht="17.399999999999999" x14ac:dyDescent="0.3">
      <c r="A649" s="210">
        <v>10</v>
      </c>
      <c r="B649" s="170" t="s">
        <v>231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0</v>
      </c>
      <c r="AL649" s="135">
        <f>'Нарххо 2024'!AL649</f>
        <v>0</v>
      </c>
      <c r="AM649" s="169">
        <f>'Нарххо 2024'!AM649</f>
        <v>16</v>
      </c>
    </row>
    <row r="650" spans="1:39" ht="17.399999999999999" x14ac:dyDescent="0.3">
      <c r="A650" s="209">
        <v>11</v>
      </c>
      <c r="B650" s="170" t="s">
        <v>232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0</v>
      </c>
      <c r="AL650" s="135">
        <f>'Нарххо 2024'!AL650</f>
        <v>0</v>
      </c>
      <c r="AM650" s="169">
        <f>'Нарххо 2024'!AM650</f>
        <v>70</v>
      </c>
    </row>
    <row r="651" spans="1:39" ht="17.399999999999999" x14ac:dyDescent="0.3">
      <c r="A651" s="210">
        <v>12</v>
      </c>
      <c r="B651" s="170" t="s">
        <v>233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0</v>
      </c>
      <c r="AL651" s="135">
        <f>'Нарххо 2024'!AL651</f>
        <v>0</v>
      </c>
      <c r="AM651" s="169">
        <f>'Нарххо 2024'!AM651</f>
        <v>80</v>
      </c>
    </row>
    <row r="652" spans="1:39" ht="17.399999999999999" x14ac:dyDescent="0.3">
      <c r="A652" s="210">
        <v>13</v>
      </c>
      <c r="B652" s="170" t="s">
        <v>234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0</v>
      </c>
      <c r="AL652" s="135">
        <f>'Нарххо 2024'!AL652</f>
        <v>0</v>
      </c>
      <c r="AM652" s="169">
        <f>'Нарххо 2024'!AM652</f>
        <v>6.5999999999999988</v>
      </c>
    </row>
    <row r="653" spans="1:39" ht="17.399999999999999" x14ac:dyDescent="0.3">
      <c r="A653" s="209">
        <v>14</v>
      </c>
      <c r="B653" s="170" t="s">
        <v>235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0</v>
      </c>
      <c r="AL653" s="135">
        <f>'Нарххо 2024'!AL653</f>
        <v>0</v>
      </c>
      <c r="AM653" s="169">
        <f>'Нарххо 2024'!AM653</f>
        <v>8.5333333333333332</v>
      </c>
    </row>
    <row r="654" spans="1:39" ht="17.399999999999999" x14ac:dyDescent="0.3">
      <c r="A654" s="210">
        <v>15</v>
      </c>
      <c r="B654" s="170" t="s">
        <v>236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0</v>
      </c>
      <c r="AL654" s="135">
        <f>'Нарххо 2024'!AL654</f>
        <v>0</v>
      </c>
      <c r="AM654" s="169">
        <f>'Нарххо 2024'!AM654</f>
        <v>11.166666666666666</v>
      </c>
    </row>
    <row r="655" spans="1:39" ht="17.399999999999999" x14ac:dyDescent="0.3">
      <c r="A655" s="210">
        <v>16</v>
      </c>
      <c r="B655" s="170" t="s">
        <v>237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0</v>
      </c>
      <c r="AL655" s="135">
        <f>'Нарххо 2024'!AL655</f>
        <v>0</v>
      </c>
      <c r="AM655" s="169">
        <f>'Нарххо 2024'!AM655</f>
        <v>40</v>
      </c>
    </row>
    <row r="656" spans="1:39" ht="17.399999999999999" x14ac:dyDescent="0.3">
      <c r="A656" s="209">
        <v>17</v>
      </c>
      <c r="B656" s="170" t="s">
        <v>238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0</v>
      </c>
      <c r="AL656" s="135">
        <f>'Нарххо 2024'!AL656</f>
        <v>0</v>
      </c>
      <c r="AM656" s="169">
        <f>'Нарххо 2024'!AM656</f>
        <v>45</v>
      </c>
    </row>
    <row r="657" spans="1:39" ht="17.399999999999999" x14ac:dyDescent="0.3">
      <c r="A657" s="210">
        <v>18</v>
      </c>
      <c r="B657" s="170" t="s">
        <v>239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0</v>
      </c>
      <c r="AL657" s="135">
        <f>'Нарххо 2024'!AL657</f>
        <v>0</v>
      </c>
      <c r="AM657" s="169">
        <f>'Нарххо 2024'!AM657</f>
        <v>5.8</v>
      </c>
    </row>
    <row r="658" spans="1:39" ht="17.399999999999999" x14ac:dyDescent="0.3">
      <c r="A658" s="210">
        <v>19</v>
      </c>
      <c r="B658" s="170" t="s">
        <v>240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0</v>
      </c>
      <c r="AL658" s="135">
        <f>'Нарххо 2024'!AL658</f>
        <v>0</v>
      </c>
      <c r="AM658" s="169">
        <f>'Нарххо 2024'!AM658</f>
        <v>4.8666666666666671</v>
      </c>
    </row>
    <row r="659" spans="1:39" ht="17.399999999999999" x14ac:dyDescent="0.3">
      <c r="A659" s="209">
        <v>20</v>
      </c>
      <c r="B659" s="170" t="s">
        <v>241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0</v>
      </c>
      <c r="AL659" s="135">
        <f>'Нарххо 2024'!AL659</f>
        <v>0</v>
      </c>
      <c r="AM659" s="169">
        <f>'Нарххо 2024'!AM659</f>
        <v>3.5</v>
      </c>
    </row>
    <row r="660" spans="1:39" ht="17.399999999999999" x14ac:dyDescent="0.3">
      <c r="A660" s="210">
        <v>21</v>
      </c>
      <c r="B660" s="170" t="s">
        <v>242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0</v>
      </c>
      <c r="AL660" s="135">
        <f>'Нарххо 2024'!AL660</f>
        <v>0</v>
      </c>
      <c r="AM660" s="169">
        <f>'Нарххо 2024'!AM660</f>
        <v>22</v>
      </c>
    </row>
    <row r="661" spans="1:39" ht="17.399999999999999" x14ac:dyDescent="0.3">
      <c r="A661" s="210">
        <v>22</v>
      </c>
      <c r="B661" s="170" t="s">
        <v>243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0</v>
      </c>
      <c r="AL661" s="135">
        <f>'Нарххо 2024'!AL661</f>
        <v>0</v>
      </c>
      <c r="AM661" s="169">
        <f>'Нарххо 2024'!AM661</f>
        <v>20</v>
      </c>
    </row>
    <row r="662" spans="1:39" ht="17.399999999999999" x14ac:dyDescent="0.3">
      <c r="A662" s="209">
        <v>23</v>
      </c>
      <c r="B662" s="170" t="s">
        <v>244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0</v>
      </c>
      <c r="AL662" s="135">
        <f>'Нарххо 2024'!AL662</f>
        <v>0</v>
      </c>
      <c r="AM662" s="169">
        <f>'Нарххо 2024'!AM662</f>
        <v>14</v>
      </c>
    </row>
    <row r="663" spans="1:39" ht="18" customHeight="1" x14ac:dyDescent="0.3">
      <c r="A663" s="210">
        <v>24</v>
      </c>
      <c r="B663" s="188" t="s">
        <v>245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0</v>
      </c>
      <c r="AL663" s="135">
        <f>'Нарххо 2024'!AL663</f>
        <v>0</v>
      </c>
      <c r="AM663" s="169">
        <f>'Нарххо 2024'!AM663</f>
        <v>3.6333333333333333</v>
      </c>
    </row>
    <row r="664" spans="1:39" ht="34.799999999999997" x14ac:dyDescent="0.3">
      <c r="A664" s="210">
        <v>25</v>
      </c>
      <c r="B664" s="188" t="s">
        <v>246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0</v>
      </c>
      <c r="AL664" s="135">
        <f>'Нарххо 2024'!AL664</f>
        <v>0</v>
      </c>
      <c r="AM664" s="169">
        <f>'Нарххо 2024'!AM664</f>
        <v>2.8333333333333335</v>
      </c>
    </row>
    <row r="665" spans="1:39" ht="17.399999999999999" x14ac:dyDescent="0.3">
      <c r="A665" s="209">
        <v>26</v>
      </c>
      <c r="B665" s="170" t="s">
        <v>247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0</v>
      </c>
      <c r="AL665" s="135">
        <f>'Нарххо 2024'!AL665</f>
        <v>0</v>
      </c>
      <c r="AM665" s="169">
        <f>'Нарххо 2024'!AM665</f>
        <v>40</v>
      </c>
    </row>
    <row r="666" spans="1:39" ht="17.399999999999999" x14ac:dyDescent="0.3">
      <c r="A666" s="210">
        <v>27</v>
      </c>
      <c r="B666" s="170" t="s">
        <v>248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0</v>
      </c>
      <c r="AL666" s="135">
        <f>'Нарххо 2024'!AL666</f>
        <v>0</v>
      </c>
      <c r="AM666" s="169">
        <f>'Нарххо 2024'!AM666</f>
        <v>5.5666666666666664</v>
      </c>
    </row>
    <row r="667" spans="1:39" ht="17.399999999999999" x14ac:dyDescent="0.3">
      <c r="A667" s="210">
        <v>28</v>
      </c>
      <c r="B667" s="170" t="s">
        <v>249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0</v>
      </c>
      <c r="AL667" s="135">
        <f>'Нарххо 2024'!AL667</f>
        <v>0</v>
      </c>
      <c r="AM667" s="169">
        <f>'Нарххо 2024'!AM667</f>
        <v>10.1</v>
      </c>
    </row>
    <row r="668" spans="1:39" ht="17.399999999999999" x14ac:dyDescent="0.3">
      <c r="A668" s="209">
        <v>29</v>
      </c>
      <c r="B668" s="170" t="s">
        <v>250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0</v>
      </c>
      <c r="AL668" s="135">
        <f>'Нарххо 2024'!AL668</f>
        <v>0</v>
      </c>
      <c r="AM668" s="169">
        <f>'Нарххо 2024'!AM668</f>
        <v>10.733333333333334</v>
      </c>
    </row>
    <row r="669" spans="1:39" ht="34.799999999999997" x14ac:dyDescent="0.3">
      <c r="A669" s="211"/>
      <c r="B669" s="189" t="s">
        <v>251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</row>
    <row r="670" spans="1:39" ht="17.399999999999999" x14ac:dyDescent="0.3">
      <c r="A670" s="211"/>
      <c r="B670" s="190" t="s">
        <v>252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0</v>
      </c>
      <c r="AL670" s="135">
        <f>'Нарххо 2024'!AL670</f>
        <v>0</v>
      </c>
      <c r="AM670" s="169">
        <f>'Нарххо 2024'!AM670</f>
        <v>10.616666666666667</v>
      </c>
    </row>
    <row r="671" spans="1:39" x14ac:dyDescent="0.35">
      <c r="A671" s="212"/>
      <c r="B671" s="191" t="s">
        <v>253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0</v>
      </c>
      <c r="AL671" s="135">
        <f>'Нарххо 2024'!AL671</f>
        <v>0</v>
      </c>
      <c r="AM671" s="169">
        <f>'Нарххо 2024'!AM671</f>
        <v>10.716666666666667</v>
      </c>
    </row>
    <row r="672" spans="1:39" ht="17.399999999999999" x14ac:dyDescent="0.3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</row>
    <row r="673" spans="1:39" ht="17.399999999999999" x14ac:dyDescent="0.3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</row>
    <row r="674" spans="1:39" x14ac:dyDescent="0.35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</row>
    <row r="675" spans="1:39" x14ac:dyDescent="0.35">
      <c r="AI675" s="1"/>
      <c r="AJ675" s="1"/>
      <c r="AK675" s="1"/>
      <c r="AL675" s="1"/>
      <c r="AM675" s="1"/>
    </row>
    <row r="676" spans="1:39" ht="17.399999999999999" x14ac:dyDescent="0.3">
      <c r="A676" s="256" t="s">
        <v>256</v>
      </c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  <c r="AA676" s="256"/>
      <c r="AB676" s="256"/>
      <c r="AC676" s="256"/>
      <c r="AD676" s="256"/>
      <c r="AE676" s="256"/>
      <c r="AF676" s="256"/>
      <c r="AG676" s="256"/>
      <c r="AH676" s="256"/>
      <c r="AI676" s="256"/>
      <c r="AJ676" s="256"/>
      <c r="AK676" s="256"/>
      <c r="AL676" s="256"/>
      <c r="AM676" s="256"/>
    </row>
    <row r="677" spans="1:39" x14ac:dyDescent="0.35">
      <c r="A677" s="217"/>
      <c r="B677" s="197"/>
      <c r="C677" s="253" t="s">
        <v>274</v>
      </c>
      <c r="D677" s="254"/>
      <c r="E677" s="254"/>
      <c r="F677" s="254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  <c r="AH677" s="254"/>
      <c r="AI677" s="254"/>
      <c r="AJ677" s="254"/>
      <c r="AK677" s="254"/>
      <c r="AL677" s="254"/>
      <c r="AM677" s="255"/>
    </row>
    <row r="678" spans="1:39" ht="18.75" customHeight="1" x14ac:dyDescent="0.35">
      <c r="A678" s="218"/>
      <c r="B678" s="198"/>
      <c r="C678" s="247" t="s">
        <v>140</v>
      </c>
      <c r="D678" s="248"/>
      <c r="E678" s="248"/>
      <c r="F678" s="250"/>
      <c r="G678" s="245" t="s">
        <v>257</v>
      </c>
      <c r="H678" s="243" t="s">
        <v>140</v>
      </c>
      <c r="I678" s="244"/>
      <c r="J678" s="244"/>
      <c r="K678" s="249"/>
      <c r="L678" s="245" t="s">
        <v>257</v>
      </c>
      <c r="M678" s="243" t="s">
        <v>140</v>
      </c>
      <c r="N678" s="244"/>
      <c r="O678" s="244"/>
      <c r="P678" s="249"/>
      <c r="Q678" s="245" t="s">
        <v>257</v>
      </c>
      <c r="R678" s="243" t="s">
        <v>140</v>
      </c>
      <c r="S678" s="244"/>
      <c r="T678" s="244"/>
      <c r="U678" s="244"/>
      <c r="V678" s="249"/>
      <c r="W678" s="245" t="s">
        <v>257</v>
      </c>
      <c r="X678" s="243" t="s">
        <v>140</v>
      </c>
      <c r="Y678" s="244"/>
      <c r="Z678" s="244"/>
      <c r="AA678" s="244"/>
      <c r="AB678" s="245" t="s">
        <v>257</v>
      </c>
      <c r="AC678" s="243" t="s">
        <v>140</v>
      </c>
      <c r="AD678" s="244"/>
      <c r="AE678" s="244"/>
      <c r="AF678" s="244"/>
      <c r="AG678" s="245" t="s">
        <v>257</v>
      </c>
      <c r="AH678" s="243" t="s">
        <v>140</v>
      </c>
      <c r="AI678" s="244"/>
      <c r="AJ678" s="244"/>
      <c r="AK678" s="244"/>
      <c r="AL678" s="244"/>
      <c r="AM678" s="245" t="s">
        <v>257</v>
      </c>
    </row>
    <row r="679" spans="1:39" x14ac:dyDescent="0.35">
      <c r="A679" s="208"/>
      <c r="B679" s="199"/>
      <c r="C679" s="138" t="s">
        <v>136</v>
      </c>
      <c r="D679" s="138" t="s">
        <v>137</v>
      </c>
      <c r="E679" s="138" t="s">
        <v>138</v>
      </c>
      <c r="F679" s="138" t="s">
        <v>139</v>
      </c>
      <c r="G679" s="246"/>
      <c r="H679" s="138" t="s">
        <v>142</v>
      </c>
      <c r="I679" s="138" t="s">
        <v>143</v>
      </c>
      <c r="J679" s="138" t="s">
        <v>144</v>
      </c>
      <c r="K679" s="138" t="s">
        <v>145</v>
      </c>
      <c r="L679" s="246"/>
      <c r="M679" s="138" t="s">
        <v>146</v>
      </c>
      <c r="N679" s="138" t="s">
        <v>147</v>
      </c>
      <c r="O679" s="138" t="s">
        <v>148</v>
      </c>
      <c r="P679" s="138" t="s">
        <v>149</v>
      </c>
      <c r="Q679" s="246"/>
      <c r="R679" s="138" t="s">
        <v>150</v>
      </c>
      <c r="S679" s="138" t="s">
        <v>151</v>
      </c>
      <c r="T679" s="138" t="s">
        <v>152</v>
      </c>
      <c r="U679" s="138" t="s">
        <v>153</v>
      </c>
      <c r="V679" s="138" t="s">
        <v>154</v>
      </c>
      <c r="W679" s="246"/>
      <c r="X679" s="138" t="s">
        <v>161</v>
      </c>
      <c r="Y679" s="138" t="s">
        <v>162</v>
      </c>
      <c r="Z679" s="138" t="s">
        <v>283</v>
      </c>
      <c r="AA679" s="138" t="s">
        <v>284</v>
      </c>
      <c r="AB679" s="246"/>
      <c r="AC679" s="138" t="s">
        <v>285</v>
      </c>
      <c r="AD679" s="138" t="s">
        <v>286</v>
      </c>
      <c r="AE679" s="138" t="s">
        <v>293</v>
      </c>
      <c r="AF679" s="138" t="s">
        <v>287</v>
      </c>
      <c r="AG679" s="246"/>
      <c r="AH679" s="138" t="s">
        <v>288</v>
      </c>
      <c r="AI679" s="138" t="s">
        <v>289</v>
      </c>
      <c r="AJ679" s="138" t="s">
        <v>290</v>
      </c>
      <c r="AK679" s="138" t="s">
        <v>291</v>
      </c>
      <c r="AL679" s="138" t="s">
        <v>292</v>
      </c>
      <c r="AM679" s="246"/>
    </row>
    <row r="680" spans="1:39" ht="17.399999999999999" x14ac:dyDescent="0.3">
      <c r="A680" s="251">
        <v>1</v>
      </c>
      <c r="B680" s="191" t="s">
        <v>254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</row>
    <row r="681" spans="1:39" ht="17.399999999999999" x14ac:dyDescent="0.3">
      <c r="A681" s="252"/>
      <c r="B681" s="191" t="s">
        <v>224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0</v>
      </c>
      <c r="AL681" s="135">
        <f>'Нарххо 2024'!AL681</f>
        <v>0</v>
      </c>
      <c r="AM681" s="169">
        <f>'Нарххо 2024'!AM681</f>
        <v>3.6666666666666665</v>
      </c>
    </row>
    <row r="682" spans="1:39" ht="17.399999999999999" x14ac:dyDescent="0.3">
      <c r="A682" s="209">
        <v>2</v>
      </c>
      <c r="B682" s="170" t="s">
        <v>224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0</v>
      </c>
      <c r="AL682" s="135">
        <f>'Нарххо 2024'!AL682</f>
        <v>0</v>
      </c>
      <c r="AM682" s="169">
        <f>'Нарххо 2024'!AM682</f>
        <v>2.1999999999999997</v>
      </c>
    </row>
    <row r="683" spans="1:39" ht="17.399999999999999" x14ac:dyDescent="0.3">
      <c r="A683" s="251">
        <v>3</v>
      </c>
      <c r="B683" s="170" t="s">
        <v>255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</row>
    <row r="684" spans="1:39" ht="17.399999999999999" x14ac:dyDescent="0.3">
      <c r="A684" s="252"/>
      <c r="B684" s="170" t="s">
        <v>225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0</v>
      </c>
      <c r="AL684" s="135">
        <f>'Нарххо 2024'!AL684</f>
        <v>0</v>
      </c>
      <c r="AM684" s="169">
        <f>'Нарххо 2024'!AM684</f>
        <v>1.8</v>
      </c>
    </row>
    <row r="685" spans="1:39" ht="17.399999999999999" x14ac:dyDescent="0.3">
      <c r="A685" s="210">
        <v>4</v>
      </c>
      <c r="B685" s="170" t="s">
        <v>224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0</v>
      </c>
      <c r="AL685" s="135">
        <f>'Нарххо 2024'!AL685</f>
        <v>0</v>
      </c>
      <c r="AM685" s="169">
        <f>'Нарххо 2024'!AM685</f>
        <v>3.1999999999999997</v>
      </c>
    </row>
    <row r="686" spans="1:39" ht="17.399999999999999" x14ac:dyDescent="0.3">
      <c r="A686" s="209">
        <v>5</v>
      </c>
      <c r="B686" s="170" t="s">
        <v>226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0</v>
      </c>
      <c r="AL686" s="135">
        <f>'Нарххо 2024'!AL686</f>
        <v>0</v>
      </c>
      <c r="AM686" s="169">
        <f>'Нарххо 2024'!AM686</f>
        <v>2.8333333333333335</v>
      </c>
    </row>
    <row r="687" spans="1:39" ht="17.399999999999999" x14ac:dyDescent="0.3">
      <c r="A687" s="210">
        <v>6</v>
      </c>
      <c r="B687" s="170" t="s">
        <v>227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0</v>
      </c>
      <c r="AL687" s="135">
        <f>'Нарххо 2024'!AL687</f>
        <v>0</v>
      </c>
      <c r="AM687" s="169">
        <f>'Нарххо 2024'!AM687</f>
        <v>5</v>
      </c>
    </row>
    <row r="688" spans="1:39" ht="17.399999999999999" x14ac:dyDescent="0.3">
      <c r="A688" s="210">
        <v>7</v>
      </c>
      <c r="B688" s="170" t="s">
        <v>228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0</v>
      </c>
      <c r="AL688" s="135">
        <f>'Нарххо 2024'!AL688</f>
        <v>0</v>
      </c>
      <c r="AM688" s="169">
        <f>'Нарххо 2024'!AM688</f>
        <v>4.166666666666667</v>
      </c>
    </row>
    <row r="689" spans="1:39" ht="17.399999999999999" x14ac:dyDescent="0.3">
      <c r="A689" s="209">
        <v>8</v>
      </c>
      <c r="B689" s="170" t="s">
        <v>229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0</v>
      </c>
      <c r="AL689" s="135">
        <f>'Нарххо 2024'!AL689</f>
        <v>0</v>
      </c>
      <c r="AM689" s="169">
        <f>'Нарххо 2024'!AM689</f>
        <v>15</v>
      </c>
    </row>
    <row r="690" spans="1:39" ht="17.399999999999999" x14ac:dyDescent="0.3">
      <c r="A690" s="210">
        <v>9</v>
      </c>
      <c r="B690" s="170" t="s">
        <v>230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0</v>
      </c>
      <c r="AL690" s="135">
        <f>'Нарххо 2024'!AL690</f>
        <v>0</v>
      </c>
      <c r="AM690" s="169">
        <f>'Нарххо 2024'!AM690</f>
        <v>12</v>
      </c>
    </row>
    <row r="691" spans="1:39" ht="17.399999999999999" x14ac:dyDescent="0.3">
      <c r="A691" s="210">
        <v>10</v>
      </c>
      <c r="B691" s="170" t="s">
        <v>231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0</v>
      </c>
      <c r="AL691" s="135">
        <f>'Нарххо 2024'!AL691</f>
        <v>0</v>
      </c>
      <c r="AM691" s="169">
        <f>'Нарххо 2024'!AM691</f>
        <v>14</v>
      </c>
    </row>
    <row r="692" spans="1:39" ht="17.399999999999999" x14ac:dyDescent="0.3">
      <c r="A692" s="209">
        <v>11</v>
      </c>
      <c r="B692" s="170" t="s">
        <v>232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0</v>
      </c>
      <c r="AL692" s="135">
        <f>'Нарххо 2024'!AL692</f>
        <v>0</v>
      </c>
      <c r="AM692" s="169">
        <f>'Нарххо 2024'!AM692</f>
        <v>75</v>
      </c>
    </row>
    <row r="693" spans="1:39" ht="17.399999999999999" x14ac:dyDescent="0.3">
      <c r="A693" s="210">
        <v>12</v>
      </c>
      <c r="B693" s="170" t="s">
        <v>233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0</v>
      </c>
      <c r="AL693" s="135">
        <f>'Нарххо 2024'!AL693</f>
        <v>0</v>
      </c>
      <c r="AM693" s="169">
        <f>'Нарххо 2024'!AM693</f>
        <v>78</v>
      </c>
    </row>
    <row r="694" spans="1:39" ht="17.399999999999999" x14ac:dyDescent="0.3">
      <c r="A694" s="210">
        <v>13</v>
      </c>
      <c r="B694" s="170" t="s">
        <v>234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0</v>
      </c>
      <c r="AL694" s="135">
        <f>'Нарххо 2024'!AL694</f>
        <v>0</v>
      </c>
      <c r="AM694" s="169">
        <f>'Нарххо 2024'!AM694</f>
        <v>6</v>
      </c>
    </row>
    <row r="695" spans="1:39" ht="17.399999999999999" x14ac:dyDescent="0.3">
      <c r="A695" s="209">
        <v>14</v>
      </c>
      <c r="B695" s="170" t="s">
        <v>235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0</v>
      </c>
      <c r="AL695" s="135">
        <f>'Нарххо 2024'!AL695</f>
        <v>0</v>
      </c>
      <c r="AM695" s="169">
        <f>'Нарххо 2024'!AM695</f>
        <v>8.6666666666666661</v>
      </c>
    </row>
    <row r="696" spans="1:39" ht="17.399999999999999" x14ac:dyDescent="0.3">
      <c r="A696" s="210">
        <v>15</v>
      </c>
      <c r="B696" s="170" t="s">
        <v>236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0</v>
      </c>
      <c r="AL696" s="135">
        <f>'Нарххо 2024'!AL696</f>
        <v>0</v>
      </c>
      <c r="AM696" s="169">
        <f>'Нарххо 2024'!AM696</f>
        <v>11.666666666666666</v>
      </c>
    </row>
    <row r="697" spans="1:39" ht="17.399999999999999" x14ac:dyDescent="0.3">
      <c r="A697" s="210">
        <v>16</v>
      </c>
      <c r="B697" s="170" t="s">
        <v>237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0</v>
      </c>
      <c r="AL697" s="135">
        <f>'Нарххо 2024'!AL697</f>
        <v>0</v>
      </c>
      <c r="AM697" s="169">
        <f>'Нарххо 2024'!AM697</f>
        <v>32</v>
      </c>
    </row>
    <row r="698" spans="1:39" ht="17.399999999999999" x14ac:dyDescent="0.3">
      <c r="A698" s="209">
        <v>17</v>
      </c>
      <c r="B698" s="170" t="s">
        <v>238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0</v>
      </c>
      <c r="AL698" s="135">
        <f>'Нарххо 2024'!AL698</f>
        <v>0</v>
      </c>
      <c r="AM698" s="169">
        <f>'Нарххо 2024'!AM698</f>
        <v>34</v>
      </c>
    </row>
    <row r="699" spans="1:39" ht="17.399999999999999" x14ac:dyDescent="0.3">
      <c r="A699" s="210">
        <v>18</v>
      </c>
      <c r="B699" s="170" t="s">
        <v>239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0</v>
      </c>
      <c r="AL699" s="135">
        <f>'Нарххо 2024'!AL699</f>
        <v>0</v>
      </c>
      <c r="AM699" s="169">
        <f>'Нарххо 2024'!AM699</f>
        <v>5.7</v>
      </c>
    </row>
    <row r="700" spans="1:39" ht="17.399999999999999" x14ac:dyDescent="0.3">
      <c r="A700" s="210">
        <v>19</v>
      </c>
      <c r="B700" s="170" t="s">
        <v>240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0</v>
      </c>
      <c r="AL700" s="135">
        <f>'Нарххо 2024'!AL700</f>
        <v>0</v>
      </c>
      <c r="AM700" s="169">
        <f>'Нарххо 2024'!AM700</f>
        <v>4.7</v>
      </c>
    </row>
    <row r="701" spans="1:39" ht="17.399999999999999" x14ac:dyDescent="0.3">
      <c r="A701" s="209">
        <v>20</v>
      </c>
      <c r="B701" s="170" t="s">
        <v>241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0</v>
      </c>
      <c r="AL701" s="135">
        <f>'Нарххо 2024'!AL701</f>
        <v>0</v>
      </c>
      <c r="AM701" s="169">
        <f>'Нарххо 2024'!AM701</f>
        <v>3.5</v>
      </c>
    </row>
    <row r="702" spans="1:39" ht="17.399999999999999" x14ac:dyDescent="0.3">
      <c r="A702" s="210">
        <v>21</v>
      </c>
      <c r="B702" s="170" t="s">
        <v>242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0</v>
      </c>
      <c r="AL702" s="135">
        <f>'Нарххо 2024'!AL702</f>
        <v>0</v>
      </c>
      <c r="AM702" s="169">
        <f>'Нарххо 2024'!AM702</f>
        <v>18</v>
      </c>
    </row>
    <row r="703" spans="1:39" ht="17.399999999999999" x14ac:dyDescent="0.3">
      <c r="A703" s="210">
        <v>22</v>
      </c>
      <c r="B703" s="170" t="s">
        <v>243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0</v>
      </c>
      <c r="AL703" s="135">
        <f>'Нарххо 2024'!AL703</f>
        <v>0</v>
      </c>
      <c r="AM703" s="169">
        <f>'Нарххо 2024'!AM703</f>
        <v>18</v>
      </c>
    </row>
    <row r="704" spans="1:39" ht="18" customHeight="1" x14ac:dyDescent="0.3">
      <c r="A704" s="209">
        <v>23</v>
      </c>
      <c r="B704" s="170" t="s">
        <v>244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0</v>
      </c>
      <c r="AL704" s="135">
        <f>'Нарххо 2024'!AL704</f>
        <v>0</v>
      </c>
      <c r="AM704" s="169">
        <f>'Нарххо 2024'!AM704</f>
        <v>13</v>
      </c>
    </row>
    <row r="705" spans="1:39" ht="34.799999999999997" x14ac:dyDescent="0.3">
      <c r="A705" s="210">
        <v>24</v>
      </c>
      <c r="B705" s="188" t="s">
        <v>245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0</v>
      </c>
      <c r="AL705" s="135">
        <f>'Нарххо 2024'!AL705</f>
        <v>0</v>
      </c>
      <c r="AM705" s="169">
        <f>'Нарххо 2024'!AM705</f>
        <v>3</v>
      </c>
    </row>
    <row r="706" spans="1:39" ht="34.799999999999997" x14ac:dyDescent="0.3">
      <c r="A706" s="210">
        <v>25</v>
      </c>
      <c r="B706" s="188" t="s">
        <v>246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0</v>
      </c>
      <c r="AL706" s="135">
        <f>'Нарххо 2024'!AL706</f>
        <v>0</v>
      </c>
      <c r="AM706" s="169">
        <f>'Нарххо 2024'!AM706</f>
        <v>2</v>
      </c>
    </row>
    <row r="707" spans="1:39" ht="17.399999999999999" x14ac:dyDescent="0.3">
      <c r="A707" s="209">
        <v>26</v>
      </c>
      <c r="B707" s="170" t="s">
        <v>247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0</v>
      </c>
      <c r="AL707" s="135">
        <f>'Нарххо 2024'!AL707</f>
        <v>0</v>
      </c>
      <c r="AM707" s="169">
        <f>'Нарххо 2024'!AM707</f>
        <v>40</v>
      </c>
    </row>
    <row r="708" spans="1:39" ht="17.399999999999999" x14ac:dyDescent="0.3">
      <c r="A708" s="210">
        <v>27</v>
      </c>
      <c r="B708" s="170" t="s">
        <v>248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0</v>
      </c>
      <c r="AL708" s="135">
        <f>'Нарххо 2024'!AL708</f>
        <v>0</v>
      </c>
      <c r="AM708" s="169">
        <f>'Нарххо 2024'!AM708</f>
        <v>5.8666666666666671</v>
      </c>
    </row>
    <row r="709" spans="1:39" ht="17.399999999999999" x14ac:dyDescent="0.3">
      <c r="A709" s="210">
        <v>28</v>
      </c>
      <c r="B709" s="170" t="s">
        <v>249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0</v>
      </c>
      <c r="AL709" s="135">
        <f>'Нарххо 2024'!AL709</f>
        <v>0</v>
      </c>
      <c r="AM709" s="169">
        <f>'Нарххо 2024'!AM709</f>
        <v>10</v>
      </c>
    </row>
    <row r="710" spans="1:39" ht="17.399999999999999" x14ac:dyDescent="0.3">
      <c r="A710" s="209">
        <v>29</v>
      </c>
      <c r="B710" s="170" t="s">
        <v>250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0</v>
      </c>
      <c r="AL710" s="135">
        <f>'Нарххо 2024'!AL710</f>
        <v>0</v>
      </c>
      <c r="AM710" s="169">
        <f>'Нарххо 2024'!AM710</f>
        <v>11.1</v>
      </c>
    </row>
    <row r="711" spans="1:39" ht="34.799999999999997" x14ac:dyDescent="0.3">
      <c r="A711" s="211"/>
      <c r="B711" s="189" t="s">
        <v>251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</row>
    <row r="712" spans="1:39" ht="17.399999999999999" x14ac:dyDescent="0.3">
      <c r="A712" s="211"/>
      <c r="B712" s="190" t="s">
        <v>252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0</v>
      </c>
      <c r="AL712" s="135">
        <f>'Нарххо 2024'!AL712</f>
        <v>0</v>
      </c>
      <c r="AM712" s="169">
        <f>'Нарххо 2024'!AM712</f>
        <v>10.616666666666667</v>
      </c>
    </row>
    <row r="713" spans="1:39" x14ac:dyDescent="0.35">
      <c r="A713" s="212"/>
      <c r="B713" s="191" t="s">
        <v>253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0</v>
      </c>
      <c r="AL713" s="135">
        <f>'Нарххо 2024'!AL713</f>
        <v>0</v>
      </c>
      <c r="AM713" s="169">
        <f>'Нарххо 2024'!AM713</f>
        <v>10.716666666666667</v>
      </c>
    </row>
    <row r="714" spans="1:39" x14ac:dyDescent="0.35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</row>
    <row r="715" spans="1:39" x14ac:dyDescent="0.35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</row>
    <row r="716" spans="1:39" x14ac:dyDescent="0.35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</row>
    <row r="717" spans="1:39" ht="17.399999999999999" x14ac:dyDescent="0.3">
      <c r="A717" s="256" t="s">
        <v>256</v>
      </c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  <c r="AA717" s="256"/>
      <c r="AB717" s="256"/>
      <c r="AC717" s="256"/>
      <c r="AD717" s="256"/>
      <c r="AE717" s="256"/>
      <c r="AF717" s="256"/>
      <c r="AG717" s="256"/>
      <c r="AH717" s="256"/>
      <c r="AI717" s="256"/>
      <c r="AJ717" s="256"/>
      <c r="AK717" s="256"/>
      <c r="AL717" s="256"/>
      <c r="AM717" s="256"/>
    </row>
    <row r="718" spans="1:39" x14ac:dyDescent="0.35">
      <c r="A718" s="217"/>
      <c r="B718" s="197"/>
      <c r="C718" s="253" t="s">
        <v>275</v>
      </c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5"/>
    </row>
    <row r="719" spans="1:39" ht="18.75" customHeight="1" x14ac:dyDescent="0.35">
      <c r="A719" s="218"/>
      <c r="B719" s="198"/>
      <c r="C719" s="247" t="s">
        <v>140</v>
      </c>
      <c r="D719" s="248"/>
      <c r="E719" s="248"/>
      <c r="F719" s="250"/>
      <c r="G719" s="245" t="s">
        <v>257</v>
      </c>
      <c r="H719" s="243" t="s">
        <v>140</v>
      </c>
      <c r="I719" s="244"/>
      <c r="J719" s="244"/>
      <c r="K719" s="249"/>
      <c r="L719" s="245" t="s">
        <v>257</v>
      </c>
      <c r="M719" s="243" t="s">
        <v>140</v>
      </c>
      <c r="N719" s="244"/>
      <c r="O719" s="244"/>
      <c r="P719" s="249"/>
      <c r="Q719" s="245" t="s">
        <v>257</v>
      </c>
      <c r="R719" s="243" t="s">
        <v>140</v>
      </c>
      <c r="S719" s="244"/>
      <c r="T719" s="244"/>
      <c r="U719" s="244"/>
      <c r="V719" s="249"/>
      <c r="W719" s="245" t="s">
        <v>257</v>
      </c>
      <c r="X719" s="243" t="s">
        <v>140</v>
      </c>
      <c r="Y719" s="244"/>
      <c r="Z719" s="244"/>
      <c r="AA719" s="244"/>
      <c r="AB719" s="245" t="s">
        <v>257</v>
      </c>
      <c r="AC719" s="243" t="s">
        <v>140</v>
      </c>
      <c r="AD719" s="244"/>
      <c r="AE719" s="244"/>
      <c r="AF719" s="244"/>
      <c r="AG719" s="245" t="s">
        <v>257</v>
      </c>
      <c r="AH719" s="243" t="s">
        <v>140</v>
      </c>
      <c r="AI719" s="244"/>
      <c r="AJ719" s="244"/>
      <c r="AK719" s="244"/>
      <c r="AL719" s="244"/>
      <c r="AM719" s="245" t="s">
        <v>257</v>
      </c>
    </row>
    <row r="720" spans="1:39" x14ac:dyDescent="0.35">
      <c r="A720" s="208"/>
      <c r="B720" s="199"/>
      <c r="C720" s="138" t="s">
        <v>136</v>
      </c>
      <c r="D720" s="138" t="s">
        <v>137</v>
      </c>
      <c r="E720" s="138" t="s">
        <v>138</v>
      </c>
      <c r="F720" s="138" t="s">
        <v>139</v>
      </c>
      <c r="G720" s="246"/>
      <c r="H720" s="138" t="s">
        <v>142</v>
      </c>
      <c r="I720" s="138" t="s">
        <v>143</v>
      </c>
      <c r="J720" s="138" t="s">
        <v>144</v>
      </c>
      <c r="K720" s="138" t="s">
        <v>145</v>
      </c>
      <c r="L720" s="246"/>
      <c r="M720" s="138" t="s">
        <v>146</v>
      </c>
      <c r="N720" s="138" t="s">
        <v>147</v>
      </c>
      <c r="O720" s="138" t="s">
        <v>148</v>
      </c>
      <c r="P720" s="138" t="s">
        <v>149</v>
      </c>
      <c r="Q720" s="246"/>
      <c r="R720" s="138" t="s">
        <v>150</v>
      </c>
      <c r="S720" s="138" t="s">
        <v>151</v>
      </c>
      <c r="T720" s="138" t="s">
        <v>152</v>
      </c>
      <c r="U720" s="138" t="s">
        <v>153</v>
      </c>
      <c r="V720" s="138" t="s">
        <v>154</v>
      </c>
      <c r="W720" s="246"/>
      <c r="X720" s="138" t="s">
        <v>161</v>
      </c>
      <c r="Y720" s="138" t="s">
        <v>162</v>
      </c>
      <c r="Z720" s="138" t="s">
        <v>283</v>
      </c>
      <c r="AA720" s="138" t="s">
        <v>284</v>
      </c>
      <c r="AB720" s="246"/>
      <c r="AC720" s="138" t="s">
        <v>285</v>
      </c>
      <c r="AD720" s="138" t="s">
        <v>286</v>
      </c>
      <c r="AE720" s="138" t="s">
        <v>293</v>
      </c>
      <c r="AF720" s="138" t="s">
        <v>287</v>
      </c>
      <c r="AG720" s="246"/>
      <c r="AH720" s="138" t="s">
        <v>288</v>
      </c>
      <c r="AI720" s="138" t="s">
        <v>289</v>
      </c>
      <c r="AJ720" s="138" t="s">
        <v>290</v>
      </c>
      <c r="AK720" s="138" t="s">
        <v>291</v>
      </c>
      <c r="AL720" s="138" t="s">
        <v>292</v>
      </c>
      <c r="AM720" s="246"/>
    </row>
    <row r="721" spans="1:39" ht="17.399999999999999" x14ac:dyDescent="0.3">
      <c r="A721" s="251">
        <v>1</v>
      </c>
      <c r="B721" s="191" t="s">
        <v>254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</row>
    <row r="722" spans="1:39" ht="17.399999999999999" x14ac:dyDescent="0.3">
      <c r="A722" s="252"/>
      <c r="B722" s="191" t="s">
        <v>224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0</v>
      </c>
      <c r="AL722" s="135">
        <f>'Нарххо 2024'!AL722</f>
        <v>0</v>
      </c>
      <c r="AM722" s="169">
        <f>'Нарххо 2024'!AM722</f>
        <v>5</v>
      </c>
    </row>
    <row r="723" spans="1:39" ht="17.399999999999999" x14ac:dyDescent="0.3">
      <c r="A723" s="209">
        <v>2</v>
      </c>
      <c r="B723" s="170" t="s">
        <v>224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0</v>
      </c>
      <c r="AL723" s="135">
        <f>'Нарххо 2024'!AL723</f>
        <v>0</v>
      </c>
      <c r="AM723" s="169">
        <f>'Нарххо 2024'!AM723</f>
        <v>3.1999999999999997</v>
      </c>
    </row>
    <row r="724" spans="1:39" ht="17.399999999999999" x14ac:dyDescent="0.3">
      <c r="A724" s="251">
        <v>3</v>
      </c>
      <c r="B724" s="170" t="s">
        <v>255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</row>
    <row r="725" spans="1:39" ht="17.399999999999999" x14ac:dyDescent="0.3">
      <c r="A725" s="252"/>
      <c r="B725" s="170" t="s">
        <v>225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0</v>
      </c>
      <c r="AL725" s="135">
        <f>'Нарххо 2024'!AL725</f>
        <v>0</v>
      </c>
      <c r="AM725" s="169">
        <f>'Нарххо 2024'!AM725</f>
        <v>2.1999999999999997</v>
      </c>
    </row>
    <row r="726" spans="1:39" ht="17.399999999999999" x14ac:dyDescent="0.3">
      <c r="A726" s="210">
        <v>4</v>
      </c>
      <c r="B726" s="170" t="s">
        <v>224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0</v>
      </c>
      <c r="AL726" s="135">
        <f>'Нарххо 2024'!AL726</f>
        <v>0</v>
      </c>
      <c r="AM726" s="169">
        <f>'Нарххо 2024'!AM726</f>
        <v>3.2999999999999994</v>
      </c>
    </row>
    <row r="727" spans="1:39" ht="17.399999999999999" x14ac:dyDescent="0.3">
      <c r="A727" s="209">
        <v>5</v>
      </c>
      <c r="B727" s="170" t="s">
        <v>226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0</v>
      </c>
      <c r="AL727" s="135">
        <f>'Нарххо 2024'!AL727</f>
        <v>0</v>
      </c>
      <c r="AM727" s="169">
        <f>'Нарххо 2024'!AM727</f>
        <v>5</v>
      </c>
    </row>
    <row r="728" spans="1:39" ht="17.399999999999999" x14ac:dyDescent="0.3">
      <c r="A728" s="210">
        <v>6</v>
      </c>
      <c r="B728" s="170" t="s">
        <v>227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0</v>
      </c>
      <c r="AL728" s="135">
        <f>'Нарххо 2024'!AL728</f>
        <v>0</v>
      </c>
      <c r="AM728" s="169">
        <f>'Нарххо 2024'!AM728</f>
        <v>4.833333333333333</v>
      </c>
    </row>
    <row r="729" spans="1:39" ht="17.399999999999999" x14ac:dyDescent="0.3">
      <c r="A729" s="210">
        <v>7</v>
      </c>
      <c r="B729" s="170" t="s">
        <v>228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0</v>
      </c>
      <c r="AL729" s="135">
        <f>'Нарххо 2024'!AL729</f>
        <v>0</v>
      </c>
      <c r="AM729" s="169">
        <f>'Нарххо 2024'!AM729</f>
        <v>6</v>
      </c>
    </row>
    <row r="730" spans="1:39" ht="17.399999999999999" x14ac:dyDescent="0.3">
      <c r="A730" s="209">
        <v>8</v>
      </c>
      <c r="B730" s="170" t="s">
        <v>229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0</v>
      </c>
      <c r="AL730" s="135">
        <f>'Нарххо 2024'!AL730</f>
        <v>0</v>
      </c>
      <c r="AM730" s="169">
        <f>'Нарххо 2024'!AM730</f>
        <v>15</v>
      </c>
    </row>
    <row r="731" spans="1:39" ht="17.399999999999999" x14ac:dyDescent="0.3">
      <c r="A731" s="210">
        <v>9</v>
      </c>
      <c r="B731" s="170" t="s">
        <v>230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0</v>
      </c>
      <c r="AL731" s="135">
        <f>'Нарххо 2024'!AL731</f>
        <v>0</v>
      </c>
      <c r="AM731" s="169">
        <f>'Нарххо 2024'!AM731</f>
        <v>14</v>
      </c>
    </row>
    <row r="732" spans="1:39" ht="17.399999999999999" x14ac:dyDescent="0.3">
      <c r="A732" s="210">
        <v>10</v>
      </c>
      <c r="B732" s="170" t="s">
        <v>231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0</v>
      </c>
      <c r="AL732" s="135">
        <f>'Нарххо 2024'!AL732</f>
        <v>0</v>
      </c>
      <c r="AM732" s="169">
        <f>'Нарххо 2024'!AM732</f>
        <v>15</v>
      </c>
    </row>
    <row r="733" spans="1:39" ht="17.399999999999999" x14ac:dyDescent="0.3">
      <c r="A733" s="209">
        <v>11</v>
      </c>
      <c r="B733" s="170" t="s">
        <v>232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0</v>
      </c>
      <c r="AL733" s="135">
        <f>'Нарххо 2024'!AL733</f>
        <v>0</v>
      </c>
      <c r="AM733" s="169">
        <f>'Нарххо 2024'!AM733</f>
        <v>73.666666666666671</v>
      </c>
    </row>
    <row r="734" spans="1:39" ht="17.399999999999999" x14ac:dyDescent="0.3">
      <c r="A734" s="210">
        <v>12</v>
      </c>
      <c r="B734" s="170" t="s">
        <v>233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0</v>
      </c>
      <c r="AL734" s="135">
        <f>'Нарххо 2024'!AL734</f>
        <v>0</v>
      </c>
      <c r="AM734" s="169">
        <f>'Нарххо 2024'!AM734</f>
        <v>80</v>
      </c>
    </row>
    <row r="735" spans="1:39" ht="17.399999999999999" x14ac:dyDescent="0.3">
      <c r="A735" s="210">
        <v>13</v>
      </c>
      <c r="B735" s="170" t="s">
        <v>234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0</v>
      </c>
      <c r="AL735" s="135">
        <f>'Нарххо 2024'!AL735</f>
        <v>0</v>
      </c>
      <c r="AM735" s="169">
        <f>'Нарххо 2024'!AM735</f>
        <v>6</v>
      </c>
    </row>
    <row r="736" spans="1:39" ht="17.399999999999999" x14ac:dyDescent="0.3">
      <c r="A736" s="209">
        <v>14</v>
      </c>
      <c r="B736" s="170" t="s">
        <v>235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0</v>
      </c>
      <c r="AL736" s="135">
        <f>'Нарххо 2024'!AL736</f>
        <v>0</v>
      </c>
      <c r="AM736" s="169">
        <f>'Нарххо 2024'!AM736</f>
        <v>9</v>
      </c>
    </row>
    <row r="737" spans="1:39" ht="17.399999999999999" x14ac:dyDescent="0.3">
      <c r="A737" s="210">
        <v>15</v>
      </c>
      <c r="B737" s="170" t="s">
        <v>236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0</v>
      </c>
      <c r="AL737" s="135">
        <f>'Нарххо 2024'!AL737</f>
        <v>0</v>
      </c>
      <c r="AM737" s="169">
        <f>'Нарххо 2024'!AM737</f>
        <v>12</v>
      </c>
    </row>
    <row r="738" spans="1:39" ht="17.399999999999999" x14ac:dyDescent="0.3">
      <c r="A738" s="210">
        <v>16</v>
      </c>
      <c r="B738" s="170" t="s">
        <v>237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0</v>
      </c>
      <c r="AL738" s="135">
        <f>'Нарххо 2024'!AL738</f>
        <v>0</v>
      </c>
      <c r="AM738" s="169">
        <f>'Нарххо 2024'!AM738</f>
        <v>45</v>
      </c>
    </row>
    <row r="739" spans="1:39" ht="17.399999999999999" x14ac:dyDescent="0.3">
      <c r="A739" s="209">
        <v>17</v>
      </c>
      <c r="B739" s="170" t="s">
        <v>238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0</v>
      </c>
      <c r="AL739" s="135">
        <f>'Нарххо 2024'!AL739</f>
        <v>0</v>
      </c>
      <c r="AM739" s="169">
        <f>'Нарххо 2024'!AM739</f>
        <v>40</v>
      </c>
    </row>
    <row r="740" spans="1:39" ht="17.399999999999999" x14ac:dyDescent="0.3">
      <c r="A740" s="210">
        <v>18</v>
      </c>
      <c r="B740" s="170" t="s">
        <v>239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0</v>
      </c>
      <c r="AL740" s="135">
        <f>'Нарххо 2024'!AL740</f>
        <v>0</v>
      </c>
      <c r="AM740" s="169">
        <f>'Нарххо 2024'!AM740</f>
        <v>5.4666666666666659</v>
      </c>
    </row>
    <row r="741" spans="1:39" ht="17.399999999999999" x14ac:dyDescent="0.3">
      <c r="A741" s="210">
        <v>19</v>
      </c>
      <c r="B741" s="170" t="s">
        <v>240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0</v>
      </c>
      <c r="AL741" s="135">
        <f>'Нарххо 2024'!AL741</f>
        <v>0</v>
      </c>
      <c r="AM741" s="169">
        <f>'Нарххо 2024'!AM741</f>
        <v>5.1333333333333337</v>
      </c>
    </row>
    <row r="742" spans="1:39" ht="17.399999999999999" x14ac:dyDescent="0.3">
      <c r="A742" s="209">
        <v>20</v>
      </c>
      <c r="B742" s="170" t="s">
        <v>241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0</v>
      </c>
      <c r="AL742" s="135">
        <f>'Нарххо 2024'!AL742</f>
        <v>0</v>
      </c>
      <c r="AM742" s="169">
        <f>'Нарххо 2024'!AM742</f>
        <v>3.8333333333333335</v>
      </c>
    </row>
    <row r="743" spans="1:39" ht="17.399999999999999" x14ac:dyDescent="0.3">
      <c r="A743" s="210">
        <v>21</v>
      </c>
      <c r="B743" s="170" t="s">
        <v>242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0</v>
      </c>
      <c r="AL743" s="135">
        <f>'Нарххо 2024'!AL743</f>
        <v>0</v>
      </c>
      <c r="AM743" s="169">
        <f>'Нарххо 2024'!AM743</f>
        <v>20</v>
      </c>
    </row>
    <row r="744" spans="1:39" ht="17.399999999999999" x14ac:dyDescent="0.3">
      <c r="A744" s="210">
        <v>22</v>
      </c>
      <c r="B744" s="170" t="s">
        <v>243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0</v>
      </c>
      <c r="AL744" s="135">
        <f>'Нарххо 2024'!AL744</f>
        <v>0</v>
      </c>
      <c r="AM744" s="169">
        <f>'Нарххо 2024'!AM744</f>
        <v>20</v>
      </c>
    </row>
    <row r="745" spans="1:39" ht="18" customHeight="1" x14ac:dyDescent="0.3">
      <c r="A745" s="209">
        <v>23</v>
      </c>
      <c r="B745" s="170" t="s">
        <v>244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0</v>
      </c>
      <c r="AL745" s="135">
        <f>'Нарххо 2024'!AL745</f>
        <v>0</v>
      </c>
      <c r="AM745" s="169">
        <f>'Нарххо 2024'!AM745</f>
        <v>16</v>
      </c>
    </row>
    <row r="746" spans="1:39" ht="34.799999999999997" x14ac:dyDescent="0.3">
      <c r="A746" s="210">
        <v>24</v>
      </c>
      <c r="B746" s="188" t="s">
        <v>245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0</v>
      </c>
      <c r="AL746" s="135">
        <f>'Нарххо 2024'!AL746</f>
        <v>0</v>
      </c>
      <c r="AM746" s="169">
        <f>'Нарххо 2024'!AM746</f>
        <v>5</v>
      </c>
    </row>
    <row r="747" spans="1:39" ht="34.799999999999997" x14ac:dyDescent="0.3">
      <c r="A747" s="210">
        <v>25</v>
      </c>
      <c r="B747" s="188" t="s">
        <v>246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0</v>
      </c>
      <c r="AL747" s="135">
        <f>'Нарххо 2024'!AL747</f>
        <v>0</v>
      </c>
      <c r="AM747" s="169">
        <f>'Нарххо 2024'!AM747</f>
        <v>2</v>
      </c>
    </row>
    <row r="748" spans="1:39" ht="17.399999999999999" x14ac:dyDescent="0.3">
      <c r="A748" s="209">
        <v>26</v>
      </c>
      <c r="B748" s="170" t="s">
        <v>247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0</v>
      </c>
      <c r="AL748" s="135">
        <f>'Нарххо 2024'!AL748</f>
        <v>0</v>
      </c>
      <c r="AM748" s="169">
        <f>'Нарххо 2024'!AM748</f>
        <v>30</v>
      </c>
    </row>
    <row r="749" spans="1:39" ht="17.399999999999999" x14ac:dyDescent="0.3">
      <c r="A749" s="210">
        <v>27</v>
      </c>
      <c r="B749" s="170" t="s">
        <v>248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0</v>
      </c>
      <c r="AL749" s="135">
        <f>'Нарххо 2024'!AL749</f>
        <v>0</v>
      </c>
      <c r="AM749" s="169">
        <f>'Нарххо 2024'!AM749</f>
        <v>5.6333333333333329</v>
      </c>
    </row>
    <row r="750" spans="1:39" ht="17.399999999999999" x14ac:dyDescent="0.3">
      <c r="A750" s="210">
        <v>28</v>
      </c>
      <c r="B750" s="170" t="s">
        <v>249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0</v>
      </c>
      <c r="AL750" s="135">
        <f>'Нарххо 2024'!AL750</f>
        <v>0</v>
      </c>
      <c r="AM750" s="169">
        <f>'Нарххо 2024'!AM750</f>
        <v>9.7999999999999989</v>
      </c>
    </row>
    <row r="751" spans="1:39" ht="17.399999999999999" x14ac:dyDescent="0.3">
      <c r="A751" s="209">
        <v>29</v>
      </c>
      <c r="B751" s="170" t="s">
        <v>250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0</v>
      </c>
      <c r="AL751" s="135">
        <f>'Нарххо 2024'!AL751</f>
        <v>0</v>
      </c>
      <c r="AM751" s="169">
        <f>'Нарххо 2024'!AM751</f>
        <v>10.233333333333333</v>
      </c>
    </row>
    <row r="752" spans="1:39" ht="34.799999999999997" x14ac:dyDescent="0.3">
      <c r="A752" s="211"/>
      <c r="B752" s="189" t="s">
        <v>251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</row>
    <row r="753" spans="1:39" ht="17.399999999999999" x14ac:dyDescent="0.3">
      <c r="A753" s="211"/>
      <c r="B753" s="190" t="s">
        <v>252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0</v>
      </c>
      <c r="AL753" s="135">
        <f>'Нарххо 2024'!AL753</f>
        <v>0</v>
      </c>
      <c r="AM753" s="169">
        <f>'Нарххо 2024'!AM753</f>
        <v>10.616666666666667</v>
      </c>
    </row>
    <row r="754" spans="1:39" x14ac:dyDescent="0.35">
      <c r="A754" s="212"/>
      <c r="B754" s="191" t="s">
        <v>253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0</v>
      </c>
      <c r="AL754" s="135">
        <f>'Нарххо 2024'!AL754</f>
        <v>0</v>
      </c>
      <c r="AM754" s="169">
        <f>'Нарххо 2024'!AM754</f>
        <v>10.716666666666667</v>
      </c>
    </row>
    <row r="755" spans="1:39" x14ac:dyDescent="0.35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</row>
    <row r="756" spans="1:39" x14ac:dyDescent="0.35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</row>
    <row r="757" spans="1:39" x14ac:dyDescent="0.35">
      <c r="AI757" s="1"/>
      <c r="AJ757" s="1"/>
      <c r="AK757" s="1"/>
      <c r="AL757" s="1"/>
      <c r="AM757" s="1"/>
    </row>
    <row r="758" spans="1:39" ht="17.399999999999999" x14ac:dyDescent="0.3">
      <c r="A758" s="256" t="s">
        <v>256</v>
      </c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  <c r="AA758" s="256"/>
      <c r="AB758" s="256"/>
      <c r="AC758" s="256"/>
      <c r="AD758" s="256"/>
      <c r="AE758" s="256"/>
      <c r="AF758" s="256"/>
      <c r="AG758" s="256"/>
      <c r="AH758" s="256"/>
      <c r="AI758" s="256"/>
      <c r="AJ758" s="256"/>
      <c r="AK758" s="256"/>
      <c r="AL758" s="256"/>
      <c r="AM758" s="256"/>
    </row>
    <row r="759" spans="1:39" x14ac:dyDescent="0.35">
      <c r="A759" s="217"/>
      <c r="B759" s="197"/>
      <c r="C759" s="253" t="s">
        <v>276</v>
      </c>
      <c r="D759" s="254"/>
      <c r="E759" s="254"/>
      <c r="F759" s="254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  <c r="AC759" s="254"/>
      <c r="AD759" s="254"/>
      <c r="AE759" s="254"/>
      <c r="AF759" s="254"/>
      <c r="AG759" s="254"/>
      <c r="AH759" s="254"/>
      <c r="AI759" s="254"/>
      <c r="AJ759" s="254"/>
      <c r="AK759" s="254"/>
      <c r="AL759" s="254"/>
      <c r="AM759" s="255"/>
    </row>
    <row r="760" spans="1:39" ht="18.75" customHeight="1" x14ac:dyDescent="0.35">
      <c r="A760" s="218"/>
      <c r="B760" s="198"/>
      <c r="C760" s="247" t="s">
        <v>140</v>
      </c>
      <c r="D760" s="248"/>
      <c r="E760" s="248"/>
      <c r="F760" s="250"/>
      <c r="G760" s="245" t="s">
        <v>257</v>
      </c>
      <c r="H760" s="243" t="s">
        <v>140</v>
      </c>
      <c r="I760" s="244"/>
      <c r="J760" s="244"/>
      <c r="K760" s="249"/>
      <c r="L760" s="245" t="s">
        <v>257</v>
      </c>
      <c r="M760" s="243" t="s">
        <v>140</v>
      </c>
      <c r="N760" s="244"/>
      <c r="O760" s="244"/>
      <c r="P760" s="249"/>
      <c r="Q760" s="245" t="s">
        <v>257</v>
      </c>
      <c r="R760" s="243" t="s">
        <v>140</v>
      </c>
      <c r="S760" s="244"/>
      <c r="T760" s="244"/>
      <c r="U760" s="244"/>
      <c r="V760" s="249"/>
      <c r="W760" s="245" t="s">
        <v>257</v>
      </c>
      <c r="X760" s="243" t="s">
        <v>140</v>
      </c>
      <c r="Y760" s="244"/>
      <c r="Z760" s="244"/>
      <c r="AA760" s="244"/>
      <c r="AB760" s="245" t="s">
        <v>257</v>
      </c>
      <c r="AC760" s="243" t="s">
        <v>140</v>
      </c>
      <c r="AD760" s="244"/>
      <c r="AE760" s="244"/>
      <c r="AF760" s="244"/>
      <c r="AG760" s="245" t="s">
        <v>257</v>
      </c>
      <c r="AH760" s="243" t="s">
        <v>140</v>
      </c>
      <c r="AI760" s="244"/>
      <c r="AJ760" s="244"/>
      <c r="AK760" s="244"/>
      <c r="AL760" s="244"/>
      <c r="AM760" s="245" t="s">
        <v>257</v>
      </c>
    </row>
    <row r="761" spans="1:39" x14ac:dyDescent="0.35">
      <c r="A761" s="208"/>
      <c r="B761" s="199"/>
      <c r="C761" s="138" t="s">
        <v>136</v>
      </c>
      <c r="D761" s="138" t="s">
        <v>137</v>
      </c>
      <c r="E761" s="138" t="s">
        <v>138</v>
      </c>
      <c r="F761" s="138" t="s">
        <v>139</v>
      </c>
      <c r="G761" s="246"/>
      <c r="H761" s="138" t="s">
        <v>142</v>
      </c>
      <c r="I761" s="138" t="s">
        <v>143</v>
      </c>
      <c r="J761" s="138" t="s">
        <v>144</v>
      </c>
      <c r="K761" s="138" t="s">
        <v>145</v>
      </c>
      <c r="L761" s="246"/>
      <c r="M761" s="138" t="s">
        <v>146</v>
      </c>
      <c r="N761" s="138" t="s">
        <v>147</v>
      </c>
      <c r="O761" s="138" t="s">
        <v>148</v>
      </c>
      <c r="P761" s="138" t="s">
        <v>149</v>
      </c>
      <c r="Q761" s="246"/>
      <c r="R761" s="138" t="s">
        <v>150</v>
      </c>
      <c r="S761" s="138" t="s">
        <v>151</v>
      </c>
      <c r="T761" s="138" t="s">
        <v>152</v>
      </c>
      <c r="U761" s="138" t="s">
        <v>153</v>
      </c>
      <c r="V761" s="138" t="s">
        <v>154</v>
      </c>
      <c r="W761" s="246"/>
      <c r="X761" s="138" t="s">
        <v>161</v>
      </c>
      <c r="Y761" s="138" t="s">
        <v>162</v>
      </c>
      <c r="Z761" s="138" t="s">
        <v>283</v>
      </c>
      <c r="AA761" s="138" t="s">
        <v>284</v>
      </c>
      <c r="AB761" s="246"/>
      <c r="AC761" s="138" t="s">
        <v>285</v>
      </c>
      <c r="AD761" s="138" t="s">
        <v>286</v>
      </c>
      <c r="AE761" s="138" t="s">
        <v>293</v>
      </c>
      <c r="AF761" s="138" t="s">
        <v>287</v>
      </c>
      <c r="AG761" s="246"/>
      <c r="AH761" s="138" t="s">
        <v>288</v>
      </c>
      <c r="AI761" s="138" t="s">
        <v>289</v>
      </c>
      <c r="AJ761" s="138" t="s">
        <v>290</v>
      </c>
      <c r="AK761" s="138" t="s">
        <v>291</v>
      </c>
      <c r="AL761" s="138" t="s">
        <v>292</v>
      </c>
      <c r="AM761" s="246"/>
    </row>
    <row r="762" spans="1:39" ht="17.399999999999999" x14ac:dyDescent="0.3">
      <c r="A762" s="251">
        <v>1</v>
      </c>
      <c r="B762" s="191" t="s">
        <v>254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</row>
    <row r="763" spans="1:39" ht="17.399999999999999" x14ac:dyDescent="0.3">
      <c r="A763" s="252"/>
      <c r="B763" s="191" t="s">
        <v>224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0</v>
      </c>
      <c r="AL763" s="135">
        <f>'Нарххо 2024'!AL763</f>
        <v>0</v>
      </c>
      <c r="AM763" s="169">
        <f>'Нарххо 2024'!AM763</f>
        <v>3.4333333333333336</v>
      </c>
    </row>
    <row r="764" spans="1:39" ht="17.399999999999999" x14ac:dyDescent="0.3">
      <c r="A764" s="209">
        <v>2</v>
      </c>
      <c r="B764" s="170" t="s">
        <v>224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0</v>
      </c>
      <c r="AL764" s="135">
        <f>'Нарххо 2024'!AL764</f>
        <v>0</v>
      </c>
      <c r="AM764" s="169">
        <f>'Нарххо 2024'!AM764</f>
        <v>2.8666666666666667</v>
      </c>
    </row>
    <row r="765" spans="1:39" ht="17.399999999999999" x14ac:dyDescent="0.3">
      <c r="A765" s="251">
        <v>3</v>
      </c>
      <c r="B765" s="170" t="s">
        <v>255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</row>
    <row r="766" spans="1:39" ht="17.399999999999999" x14ac:dyDescent="0.3">
      <c r="A766" s="252"/>
      <c r="B766" s="170" t="s">
        <v>225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0</v>
      </c>
      <c r="AL766" s="135">
        <f>'Нарххо 2024'!AL766</f>
        <v>0</v>
      </c>
      <c r="AM766" s="169">
        <f>'Нарххо 2024'!AM766</f>
        <v>1.9000000000000001</v>
      </c>
    </row>
    <row r="767" spans="1:39" ht="17.399999999999999" x14ac:dyDescent="0.3">
      <c r="A767" s="210">
        <v>4</v>
      </c>
      <c r="B767" s="170" t="s">
        <v>224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0</v>
      </c>
      <c r="AL767" s="135">
        <f>'Нарххо 2024'!AL767</f>
        <v>0</v>
      </c>
      <c r="AM767" s="169">
        <f>'Нарххо 2024'!AM767</f>
        <v>4</v>
      </c>
    </row>
    <row r="768" spans="1:39" ht="17.399999999999999" x14ac:dyDescent="0.3">
      <c r="A768" s="209">
        <v>5</v>
      </c>
      <c r="B768" s="170" t="s">
        <v>226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0</v>
      </c>
      <c r="AL768" s="135">
        <f>'Нарххо 2024'!AL768</f>
        <v>0</v>
      </c>
      <c r="AM768" s="169">
        <f>'Нарххо 2024'!AM768</f>
        <v>2.1666666666666665</v>
      </c>
    </row>
    <row r="769" spans="1:39" ht="17.399999999999999" x14ac:dyDescent="0.3">
      <c r="A769" s="210">
        <v>6</v>
      </c>
      <c r="B769" s="170" t="s">
        <v>227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0</v>
      </c>
      <c r="AL769" s="135">
        <f>'Нарххо 2024'!AL769</f>
        <v>0</v>
      </c>
      <c r="AM769" s="169">
        <f>'Нарххо 2024'!AM769</f>
        <v>5.833333333333333</v>
      </c>
    </row>
    <row r="770" spans="1:39" ht="17.399999999999999" x14ac:dyDescent="0.3">
      <c r="A770" s="210">
        <v>7</v>
      </c>
      <c r="B770" s="170" t="s">
        <v>228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0</v>
      </c>
      <c r="AL770" s="135">
        <f>'Нарххо 2024'!AL770</f>
        <v>0</v>
      </c>
      <c r="AM770" s="169">
        <f>'Нарххо 2024'!AM770</f>
        <v>5</v>
      </c>
    </row>
    <row r="771" spans="1:39" ht="17.399999999999999" x14ac:dyDescent="0.3">
      <c r="A771" s="209">
        <v>8</v>
      </c>
      <c r="B771" s="170" t="s">
        <v>229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0</v>
      </c>
      <c r="AL771" s="135">
        <f>'Нарххо 2024'!AL771</f>
        <v>0</v>
      </c>
      <c r="AM771" s="169">
        <f>'Нарххо 2024'!AM771</f>
        <v>13</v>
      </c>
    </row>
    <row r="772" spans="1:39" ht="17.399999999999999" x14ac:dyDescent="0.3">
      <c r="A772" s="210">
        <v>9</v>
      </c>
      <c r="B772" s="170" t="s">
        <v>230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0</v>
      </c>
      <c r="AL772" s="135">
        <f>'Нарххо 2024'!AL772</f>
        <v>0</v>
      </c>
      <c r="AM772" s="169">
        <f>'Нарххо 2024'!AM772</f>
        <v>12.5</v>
      </c>
    </row>
    <row r="773" spans="1:39" ht="17.399999999999999" x14ac:dyDescent="0.3">
      <c r="A773" s="210">
        <v>10</v>
      </c>
      <c r="B773" s="170" t="s">
        <v>231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0</v>
      </c>
      <c r="AL773" s="135">
        <f>'Нарххо 2024'!AL773</f>
        <v>0</v>
      </c>
      <c r="AM773" s="169">
        <f>'Нарххо 2024'!AM773</f>
        <v>15</v>
      </c>
    </row>
    <row r="774" spans="1:39" ht="17.399999999999999" x14ac:dyDescent="0.3">
      <c r="A774" s="209">
        <v>11</v>
      </c>
      <c r="B774" s="170" t="s">
        <v>232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0</v>
      </c>
      <c r="AL774" s="135">
        <f>'Нарххо 2024'!AL774</f>
        <v>0</v>
      </c>
      <c r="AM774" s="169">
        <f>'Нарххо 2024'!AM774</f>
        <v>78</v>
      </c>
    </row>
    <row r="775" spans="1:39" ht="17.399999999999999" x14ac:dyDescent="0.3">
      <c r="A775" s="210">
        <v>12</v>
      </c>
      <c r="B775" s="170" t="s">
        <v>233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0</v>
      </c>
      <c r="AL775" s="135">
        <f>'Нарххо 2024'!AL775</f>
        <v>0</v>
      </c>
      <c r="AM775" s="169">
        <f>'Нарххо 2024'!AM775</f>
        <v>80</v>
      </c>
    </row>
    <row r="776" spans="1:39" ht="17.399999999999999" x14ac:dyDescent="0.3">
      <c r="A776" s="210">
        <v>13</v>
      </c>
      <c r="B776" s="170" t="s">
        <v>234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0</v>
      </c>
      <c r="AL776" s="135">
        <f>'Нарххо 2024'!AL776</f>
        <v>0</v>
      </c>
      <c r="AM776" s="169">
        <f>'Нарххо 2024'!AM776</f>
        <v>5</v>
      </c>
    </row>
    <row r="777" spans="1:39" ht="17.399999999999999" x14ac:dyDescent="0.3">
      <c r="A777" s="209">
        <v>14</v>
      </c>
      <c r="B777" s="170" t="s">
        <v>235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0</v>
      </c>
      <c r="AL777" s="135">
        <f>'Нарххо 2024'!AL777</f>
        <v>0</v>
      </c>
      <c r="AM777" s="169">
        <f>'Нарххо 2024'!AM777</f>
        <v>8.1</v>
      </c>
    </row>
    <row r="778" spans="1:39" ht="17.399999999999999" x14ac:dyDescent="0.3">
      <c r="A778" s="210">
        <v>15</v>
      </c>
      <c r="B778" s="170" t="s">
        <v>236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0</v>
      </c>
      <c r="AL778" s="135">
        <f>'Нарххо 2024'!AL778</f>
        <v>0</v>
      </c>
      <c r="AM778" s="169">
        <f>'Нарххо 2024'!AM778</f>
        <v>11.166666666666666</v>
      </c>
    </row>
    <row r="779" spans="1:39" ht="17.399999999999999" x14ac:dyDescent="0.3">
      <c r="A779" s="210">
        <v>16</v>
      </c>
      <c r="B779" s="170" t="s">
        <v>237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0</v>
      </c>
      <c r="AL779" s="135">
        <f>'Нарххо 2024'!AL779</f>
        <v>0</v>
      </c>
      <c r="AM779" s="169">
        <f>'Нарххо 2024'!AM779</f>
        <v>35</v>
      </c>
    </row>
    <row r="780" spans="1:39" ht="17.399999999999999" x14ac:dyDescent="0.3">
      <c r="A780" s="209">
        <v>17</v>
      </c>
      <c r="B780" s="170" t="s">
        <v>238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0</v>
      </c>
      <c r="AL780" s="135">
        <f>'Нарххо 2024'!AL780</f>
        <v>0</v>
      </c>
      <c r="AM780" s="169">
        <f>'Нарххо 2024'!AM780</f>
        <v>35</v>
      </c>
    </row>
    <row r="781" spans="1:39" ht="17.399999999999999" x14ac:dyDescent="0.3">
      <c r="A781" s="210">
        <v>18</v>
      </c>
      <c r="B781" s="170" t="s">
        <v>239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0</v>
      </c>
      <c r="AL781" s="135">
        <f>'Нарххо 2024'!AL781</f>
        <v>0</v>
      </c>
      <c r="AM781" s="169">
        <f>'Нарххо 2024'!AM781</f>
        <v>5.2</v>
      </c>
    </row>
    <row r="782" spans="1:39" ht="17.399999999999999" x14ac:dyDescent="0.3">
      <c r="A782" s="210">
        <v>19</v>
      </c>
      <c r="B782" s="170" t="s">
        <v>240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0</v>
      </c>
      <c r="AL782" s="135">
        <f>'Нарххо 2024'!AL782</f>
        <v>0</v>
      </c>
      <c r="AM782" s="169">
        <f>'Нарххо 2024'!AM782</f>
        <v>4.8</v>
      </c>
    </row>
    <row r="783" spans="1:39" ht="17.399999999999999" x14ac:dyDescent="0.3">
      <c r="A783" s="209">
        <v>20</v>
      </c>
      <c r="B783" s="170" t="s">
        <v>241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0</v>
      </c>
      <c r="AL783" s="135">
        <f>'Нарххо 2024'!AL783</f>
        <v>0</v>
      </c>
      <c r="AM783" s="169">
        <f>'Нарххо 2024'!AM783</f>
        <v>3.5</v>
      </c>
    </row>
    <row r="784" spans="1:39" ht="17.399999999999999" x14ac:dyDescent="0.3">
      <c r="A784" s="210">
        <v>21</v>
      </c>
      <c r="B784" s="170" t="s">
        <v>242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0</v>
      </c>
      <c r="AL784" s="135">
        <f>'Нарххо 2024'!AL784</f>
        <v>0</v>
      </c>
      <c r="AM784" s="169">
        <f>'Нарххо 2024'!AM784</f>
        <v>15</v>
      </c>
    </row>
    <row r="785" spans="1:39" ht="17.399999999999999" x14ac:dyDescent="0.3">
      <c r="A785" s="210">
        <v>22</v>
      </c>
      <c r="B785" s="170" t="s">
        <v>243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0</v>
      </c>
      <c r="AL785" s="135">
        <f>'Нарххо 2024'!AL785</f>
        <v>0</v>
      </c>
      <c r="AM785" s="169">
        <f>'Нарххо 2024'!AM785</f>
        <v>13</v>
      </c>
    </row>
    <row r="786" spans="1:39" ht="18" customHeight="1" x14ac:dyDescent="0.3">
      <c r="A786" s="209">
        <v>23</v>
      </c>
      <c r="B786" s="170" t="s">
        <v>244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0</v>
      </c>
      <c r="AL786" s="135">
        <f>'Нарххо 2024'!AL786</f>
        <v>0</v>
      </c>
      <c r="AM786" s="169">
        <f>'Нарххо 2024'!AM786</f>
        <v>14</v>
      </c>
    </row>
    <row r="787" spans="1:39" ht="34.799999999999997" x14ac:dyDescent="0.3">
      <c r="A787" s="210">
        <v>24</v>
      </c>
      <c r="B787" s="188" t="s">
        <v>245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0</v>
      </c>
      <c r="AL787" s="135">
        <f>'Нарххо 2024'!AL787</f>
        <v>0</v>
      </c>
      <c r="AM787" s="169">
        <f>'Нарххо 2024'!AM787</f>
        <v>4.2666666666666666</v>
      </c>
    </row>
    <row r="788" spans="1:39" ht="34.799999999999997" x14ac:dyDescent="0.3">
      <c r="A788" s="210">
        <v>25</v>
      </c>
      <c r="B788" s="188" t="s">
        <v>246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0</v>
      </c>
      <c r="AL788" s="135">
        <f>'Нарххо 2024'!AL788</f>
        <v>0</v>
      </c>
      <c r="AM788" s="169">
        <f>'Нарххо 2024'!AM788</f>
        <v>3</v>
      </c>
    </row>
    <row r="789" spans="1:39" ht="17.399999999999999" x14ac:dyDescent="0.3">
      <c r="A789" s="209">
        <v>26</v>
      </c>
      <c r="B789" s="170" t="s">
        <v>247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0</v>
      </c>
      <c r="AL789" s="135">
        <f>'Нарххо 2024'!AL789</f>
        <v>0</v>
      </c>
      <c r="AM789" s="169">
        <f>'Нарххо 2024'!AM789</f>
        <v>40</v>
      </c>
    </row>
    <row r="790" spans="1:39" ht="17.399999999999999" x14ac:dyDescent="0.3">
      <c r="A790" s="210">
        <v>27</v>
      </c>
      <c r="B790" s="170" t="s">
        <v>248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0</v>
      </c>
      <c r="AL790" s="135">
        <f>'Нарххо 2024'!AL790</f>
        <v>0</v>
      </c>
      <c r="AM790" s="169">
        <f>'Нарххо 2024'!AM790</f>
        <v>5.5</v>
      </c>
    </row>
    <row r="791" spans="1:39" ht="17.399999999999999" x14ac:dyDescent="0.3">
      <c r="A791" s="210">
        <v>28</v>
      </c>
      <c r="B791" s="170" t="s">
        <v>249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0</v>
      </c>
      <c r="AL791" s="135">
        <f>'Нарххо 2024'!AL791</f>
        <v>0</v>
      </c>
      <c r="AM791" s="169">
        <f>'Нарххо 2024'!AM791</f>
        <v>10.066666666666666</v>
      </c>
    </row>
    <row r="792" spans="1:39" ht="17.399999999999999" x14ac:dyDescent="0.3">
      <c r="A792" s="209">
        <v>29</v>
      </c>
      <c r="B792" s="170" t="s">
        <v>250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0</v>
      </c>
      <c r="AL792" s="135">
        <f>'Нарххо 2024'!AL792</f>
        <v>0</v>
      </c>
      <c r="AM792" s="169">
        <f>'Нарххо 2024'!AM792</f>
        <v>10.799999999999999</v>
      </c>
    </row>
    <row r="793" spans="1:39" ht="34.799999999999997" x14ac:dyDescent="0.3">
      <c r="A793" s="211"/>
      <c r="B793" s="189" t="s">
        <v>251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</row>
    <row r="794" spans="1:39" ht="17.399999999999999" x14ac:dyDescent="0.3">
      <c r="A794" s="211"/>
      <c r="B794" s="190" t="s">
        <v>252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0</v>
      </c>
      <c r="AL794" s="135">
        <f>'Нарххо 2024'!AL794</f>
        <v>0</v>
      </c>
      <c r="AM794" s="169">
        <f>'Нарххо 2024'!AM794</f>
        <v>10.616666666666667</v>
      </c>
    </row>
    <row r="795" spans="1:39" x14ac:dyDescent="0.35">
      <c r="A795" s="212"/>
      <c r="B795" s="191" t="s">
        <v>253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0</v>
      </c>
      <c r="AL795" s="135">
        <f>'Нарххо 2024'!AL795</f>
        <v>0</v>
      </c>
      <c r="AM795" s="169">
        <f>'Нарххо 2024'!AM795</f>
        <v>10.716666666666667</v>
      </c>
    </row>
    <row r="796" spans="1:39" x14ac:dyDescent="0.35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</row>
    <row r="797" spans="1:39" x14ac:dyDescent="0.35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</row>
    <row r="798" spans="1:39" x14ac:dyDescent="0.35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</row>
    <row r="799" spans="1:39" ht="17.399999999999999" x14ac:dyDescent="0.3">
      <c r="A799" s="256" t="s">
        <v>256</v>
      </c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  <c r="AA799" s="256"/>
      <c r="AB799" s="256"/>
      <c r="AC799" s="256"/>
      <c r="AD799" s="256"/>
      <c r="AE799" s="256"/>
      <c r="AF799" s="256"/>
      <c r="AG799" s="256"/>
      <c r="AH799" s="256"/>
      <c r="AI799" s="256"/>
      <c r="AJ799" s="256"/>
      <c r="AK799" s="256"/>
      <c r="AL799" s="256"/>
      <c r="AM799" s="256"/>
    </row>
    <row r="800" spans="1:39" x14ac:dyDescent="0.35">
      <c r="A800" s="217"/>
      <c r="B800" s="197"/>
      <c r="C800" s="253" t="s">
        <v>277</v>
      </c>
      <c r="D800" s="254"/>
      <c r="E800" s="254"/>
      <c r="F800" s="254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  <c r="AC800" s="254"/>
      <c r="AD800" s="254"/>
      <c r="AE800" s="254"/>
      <c r="AF800" s="254"/>
      <c r="AG800" s="254"/>
      <c r="AH800" s="254"/>
      <c r="AI800" s="254"/>
      <c r="AJ800" s="254"/>
      <c r="AK800" s="254"/>
      <c r="AL800" s="254"/>
      <c r="AM800" s="255"/>
    </row>
    <row r="801" spans="1:39" ht="18.75" customHeight="1" x14ac:dyDescent="0.35">
      <c r="A801" s="218"/>
      <c r="B801" s="198"/>
      <c r="C801" s="247" t="s">
        <v>140</v>
      </c>
      <c r="D801" s="248"/>
      <c r="E801" s="248"/>
      <c r="F801" s="250"/>
      <c r="G801" s="245" t="s">
        <v>257</v>
      </c>
      <c r="H801" s="243" t="s">
        <v>140</v>
      </c>
      <c r="I801" s="244"/>
      <c r="J801" s="244"/>
      <c r="K801" s="249"/>
      <c r="L801" s="245" t="s">
        <v>257</v>
      </c>
      <c r="M801" s="243" t="s">
        <v>140</v>
      </c>
      <c r="N801" s="244"/>
      <c r="O801" s="244"/>
      <c r="P801" s="249"/>
      <c r="Q801" s="245" t="s">
        <v>257</v>
      </c>
      <c r="R801" s="243" t="s">
        <v>140</v>
      </c>
      <c r="S801" s="244"/>
      <c r="T801" s="244"/>
      <c r="U801" s="244"/>
      <c r="V801" s="249"/>
      <c r="W801" s="245" t="s">
        <v>257</v>
      </c>
      <c r="X801" s="243" t="s">
        <v>140</v>
      </c>
      <c r="Y801" s="244"/>
      <c r="Z801" s="244"/>
      <c r="AA801" s="244"/>
      <c r="AB801" s="245" t="s">
        <v>257</v>
      </c>
      <c r="AC801" s="243" t="s">
        <v>140</v>
      </c>
      <c r="AD801" s="244"/>
      <c r="AE801" s="244"/>
      <c r="AF801" s="244"/>
      <c r="AG801" s="245" t="s">
        <v>257</v>
      </c>
      <c r="AH801" s="243" t="s">
        <v>140</v>
      </c>
      <c r="AI801" s="244"/>
      <c r="AJ801" s="244"/>
      <c r="AK801" s="244"/>
      <c r="AL801" s="244"/>
      <c r="AM801" s="245" t="s">
        <v>257</v>
      </c>
    </row>
    <row r="802" spans="1:39" x14ac:dyDescent="0.35">
      <c r="A802" s="208"/>
      <c r="B802" s="199"/>
      <c r="C802" s="138" t="s">
        <v>136</v>
      </c>
      <c r="D802" s="138" t="s">
        <v>137</v>
      </c>
      <c r="E802" s="138" t="s">
        <v>138</v>
      </c>
      <c r="F802" s="138" t="s">
        <v>139</v>
      </c>
      <c r="G802" s="246"/>
      <c r="H802" s="138" t="s">
        <v>142</v>
      </c>
      <c r="I802" s="138" t="s">
        <v>143</v>
      </c>
      <c r="J802" s="138" t="s">
        <v>144</v>
      </c>
      <c r="K802" s="138" t="s">
        <v>145</v>
      </c>
      <c r="L802" s="246"/>
      <c r="M802" s="138" t="s">
        <v>146</v>
      </c>
      <c r="N802" s="138" t="s">
        <v>147</v>
      </c>
      <c r="O802" s="138" t="s">
        <v>148</v>
      </c>
      <c r="P802" s="138" t="s">
        <v>149</v>
      </c>
      <c r="Q802" s="246"/>
      <c r="R802" s="138" t="s">
        <v>150</v>
      </c>
      <c r="S802" s="138" t="s">
        <v>151</v>
      </c>
      <c r="T802" s="138" t="s">
        <v>152</v>
      </c>
      <c r="U802" s="138" t="s">
        <v>153</v>
      </c>
      <c r="V802" s="138" t="s">
        <v>154</v>
      </c>
      <c r="W802" s="246"/>
      <c r="X802" s="138" t="s">
        <v>161</v>
      </c>
      <c r="Y802" s="138" t="s">
        <v>162</v>
      </c>
      <c r="Z802" s="138" t="s">
        <v>283</v>
      </c>
      <c r="AA802" s="138" t="s">
        <v>284</v>
      </c>
      <c r="AB802" s="246"/>
      <c r="AC802" s="138" t="s">
        <v>285</v>
      </c>
      <c r="AD802" s="138" t="s">
        <v>286</v>
      </c>
      <c r="AE802" s="138" t="s">
        <v>293</v>
      </c>
      <c r="AF802" s="138" t="s">
        <v>287</v>
      </c>
      <c r="AG802" s="246"/>
      <c r="AH802" s="138" t="s">
        <v>288</v>
      </c>
      <c r="AI802" s="138" t="s">
        <v>289</v>
      </c>
      <c r="AJ802" s="138" t="s">
        <v>290</v>
      </c>
      <c r="AK802" s="138" t="s">
        <v>291</v>
      </c>
      <c r="AL802" s="138" t="s">
        <v>292</v>
      </c>
      <c r="AM802" s="246"/>
    </row>
    <row r="803" spans="1:39" ht="17.399999999999999" x14ac:dyDescent="0.3">
      <c r="A803" s="251">
        <v>1</v>
      </c>
      <c r="B803" s="191" t="s">
        <v>254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</row>
    <row r="804" spans="1:39" ht="17.399999999999999" x14ac:dyDescent="0.3">
      <c r="A804" s="252"/>
      <c r="B804" s="191" t="s">
        <v>224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0</v>
      </c>
      <c r="AL804" s="135">
        <f>'Нарххо 2024'!AL804</f>
        <v>0</v>
      </c>
      <c r="AM804" s="169">
        <f>'Нарххо 2024'!AM804</f>
        <v>4.333333333333333</v>
      </c>
    </row>
    <row r="805" spans="1:39" ht="17.399999999999999" x14ac:dyDescent="0.3">
      <c r="A805" s="209">
        <v>2</v>
      </c>
      <c r="B805" s="170" t="s">
        <v>224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0</v>
      </c>
      <c r="AL805" s="135">
        <f>'Нарххо 2024'!AL805</f>
        <v>0</v>
      </c>
      <c r="AM805" s="169">
        <f>'Нарххо 2024'!AM805</f>
        <v>3.3333333333333335</v>
      </c>
    </row>
    <row r="806" spans="1:39" ht="17.399999999999999" x14ac:dyDescent="0.3">
      <c r="A806" s="251">
        <v>3</v>
      </c>
      <c r="B806" s="170" t="s">
        <v>255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</row>
    <row r="807" spans="1:39" ht="17.399999999999999" x14ac:dyDescent="0.3">
      <c r="A807" s="252"/>
      <c r="B807" s="170" t="s">
        <v>225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0</v>
      </c>
      <c r="AL807" s="135">
        <f>'Нарххо 2024'!AL807</f>
        <v>0</v>
      </c>
      <c r="AM807" s="169">
        <f>'Нарххо 2024'!AM807</f>
        <v>2</v>
      </c>
    </row>
    <row r="808" spans="1:39" ht="17.399999999999999" x14ac:dyDescent="0.3">
      <c r="A808" s="210">
        <v>4</v>
      </c>
      <c r="B808" s="170" t="s">
        <v>224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0</v>
      </c>
      <c r="AL808" s="135">
        <f>'Нарххо 2024'!AL808</f>
        <v>0</v>
      </c>
      <c r="AM808" s="169">
        <f>'Нарххо 2024'!AM808</f>
        <v>3.2999999999999994</v>
      </c>
    </row>
    <row r="809" spans="1:39" ht="17.399999999999999" x14ac:dyDescent="0.3">
      <c r="A809" s="209">
        <v>5</v>
      </c>
      <c r="B809" s="170" t="s">
        <v>226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0</v>
      </c>
      <c r="AL809" s="135">
        <f>'Нарххо 2024'!AL809</f>
        <v>0</v>
      </c>
      <c r="AM809" s="169">
        <f>'Нарххо 2024'!AM809</f>
        <v>4.1000000000000005</v>
      </c>
    </row>
    <row r="810" spans="1:39" ht="17.399999999999999" x14ac:dyDescent="0.3">
      <c r="A810" s="210">
        <v>6</v>
      </c>
      <c r="B810" s="170" t="s">
        <v>227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0</v>
      </c>
      <c r="AL810" s="135">
        <f>'Нарххо 2024'!AL810</f>
        <v>0</v>
      </c>
      <c r="AM810" s="169">
        <f>'Нарххо 2024'!AM810</f>
        <v>5</v>
      </c>
    </row>
    <row r="811" spans="1:39" ht="17.399999999999999" x14ac:dyDescent="0.3">
      <c r="A811" s="210">
        <v>7</v>
      </c>
      <c r="B811" s="170" t="s">
        <v>228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0</v>
      </c>
      <c r="AL811" s="135">
        <f>'Нарххо 2024'!AL811</f>
        <v>0</v>
      </c>
      <c r="AM811" s="169">
        <f>'Нарххо 2024'!AM811</f>
        <v>4</v>
      </c>
    </row>
    <row r="812" spans="1:39" ht="17.399999999999999" x14ac:dyDescent="0.3">
      <c r="A812" s="209">
        <v>8</v>
      </c>
      <c r="B812" s="170" t="s">
        <v>229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0</v>
      </c>
      <c r="AL812" s="135">
        <f>'Нарххо 2024'!AL812</f>
        <v>0</v>
      </c>
      <c r="AM812" s="169">
        <f>'Нарххо 2024'!AM812</f>
        <v>15</v>
      </c>
    </row>
    <row r="813" spans="1:39" ht="17.399999999999999" x14ac:dyDescent="0.3">
      <c r="A813" s="210">
        <v>9</v>
      </c>
      <c r="B813" s="170" t="s">
        <v>230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0</v>
      </c>
      <c r="AL813" s="135">
        <f>'Нарххо 2024'!AL813</f>
        <v>0</v>
      </c>
      <c r="AM813" s="169">
        <f>'Нарххо 2024'!AM813</f>
        <v>14.133333333333333</v>
      </c>
    </row>
    <row r="814" spans="1:39" ht="17.399999999999999" x14ac:dyDescent="0.3">
      <c r="A814" s="210">
        <v>10</v>
      </c>
      <c r="B814" s="170" t="s">
        <v>231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0</v>
      </c>
      <c r="AL814" s="135">
        <f>'Нарххо 2024'!AL814</f>
        <v>0</v>
      </c>
      <c r="AM814" s="169">
        <f>'Нарххо 2024'!AM814</f>
        <v>15.666666666666666</v>
      </c>
    </row>
    <row r="815" spans="1:39" ht="17.399999999999999" x14ac:dyDescent="0.3">
      <c r="A815" s="209">
        <v>11</v>
      </c>
      <c r="B815" s="170" t="s">
        <v>232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0</v>
      </c>
      <c r="AL815" s="135">
        <f>'Нарххо 2024'!AL815</f>
        <v>0</v>
      </c>
      <c r="AM815" s="169">
        <f>'Нарххо 2024'!AM815</f>
        <v>70.666666666666671</v>
      </c>
    </row>
    <row r="816" spans="1:39" ht="17.399999999999999" x14ac:dyDescent="0.3">
      <c r="A816" s="210">
        <v>12</v>
      </c>
      <c r="B816" s="170" t="s">
        <v>233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0</v>
      </c>
      <c r="AL816" s="135">
        <f>'Нарххо 2024'!AL816</f>
        <v>0</v>
      </c>
      <c r="AM816" s="169">
        <f>'Нарххо 2024'!AM816</f>
        <v>75</v>
      </c>
    </row>
    <row r="817" spans="1:39" ht="17.399999999999999" x14ac:dyDescent="0.3">
      <c r="A817" s="210">
        <v>13</v>
      </c>
      <c r="B817" s="170" t="s">
        <v>234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0</v>
      </c>
      <c r="AL817" s="135">
        <f>'Нарххо 2024'!AL817</f>
        <v>0</v>
      </c>
      <c r="AM817" s="169">
        <f>'Нарххо 2024'!AM817</f>
        <v>5</v>
      </c>
    </row>
    <row r="818" spans="1:39" ht="17.399999999999999" x14ac:dyDescent="0.3">
      <c r="A818" s="209">
        <v>14</v>
      </c>
      <c r="B818" s="170" t="s">
        <v>235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0</v>
      </c>
      <c r="AL818" s="135">
        <f>'Нарххо 2024'!AL818</f>
        <v>0</v>
      </c>
      <c r="AM818" s="169">
        <f>'Нарххо 2024'!AM818</f>
        <v>8.0333333333333332</v>
      </c>
    </row>
    <row r="819" spans="1:39" ht="17.399999999999999" x14ac:dyDescent="0.3">
      <c r="A819" s="210">
        <v>15</v>
      </c>
      <c r="B819" s="170" t="s">
        <v>236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0</v>
      </c>
      <c r="AL819" s="135">
        <f>'Нарххо 2024'!AL819</f>
        <v>0</v>
      </c>
      <c r="AM819" s="169">
        <f>'Нарххо 2024'!AM819</f>
        <v>11.166666666666666</v>
      </c>
    </row>
    <row r="820" spans="1:39" ht="17.399999999999999" x14ac:dyDescent="0.3">
      <c r="A820" s="210">
        <v>16</v>
      </c>
      <c r="B820" s="170" t="s">
        <v>237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0</v>
      </c>
      <c r="AL820" s="135">
        <f>'Нарххо 2024'!AL820</f>
        <v>0</v>
      </c>
      <c r="AM820" s="169">
        <f>'Нарххо 2024'!AM820</f>
        <v>45</v>
      </c>
    </row>
    <row r="821" spans="1:39" ht="17.399999999999999" x14ac:dyDescent="0.3">
      <c r="A821" s="209">
        <v>17</v>
      </c>
      <c r="B821" s="170" t="s">
        <v>238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0</v>
      </c>
      <c r="AL821" s="135">
        <f>'Нарххо 2024'!AL821</f>
        <v>0</v>
      </c>
      <c r="AM821" s="169">
        <f>'Нарххо 2024'!AM821</f>
        <v>40</v>
      </c>
    </row>
    <row r="822" spans="1:39" ht="17.399999999999999" x14ac:dyDescent="0.3">
      <c r="A822" s="210">
        <v>18</v>
      </c>
      <c r="B822" s="170" t="s">
        <v>239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0</v>
      </c>
      <c r="AL822" s="135">
        <f>'Нарххо 2024'!AL822</f>
        <v>0</v>
      </c>
      <c r="AM822" s="169">
        <f>'Нарххо 2024'!AM822</f>
        <v>5.5999999999999988</v>
      </c>
    </row>
    <row r="823" spans="1:39" ht="17.399999999999999" x14ac:dyDescent="0.3">
      <c r="A823" s="210">
        <v>19</v>
      </c>
      <c r="B823" s="170" t="s">
        <v>240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0</v>
      </c>
      <c r="AL823" s="135">
        <f>'Нарххо 2024'!AL823</f>
        <v>0</v>
      </c>
      <c r="AM823" s="169">
        <f>'Нарххо 2024'!AM823</f>
        <v>4.9000000000000004</v>
      </c>
    </row>
    <row r="824" spans="1:39" ht="17.399999999999999" x14ac:dyDescent="0.3">
      <c r="A824" s="209">
        <v>20</v>
      </c>
      <c r="B824" s="170" t="s">
        <v>241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0</v>
      </c>
      <c r="AL824" s="135">
        <f>'Нарххо 2024'!AL824</f>
        <v>0</v>
      </c>
      <c r="AM824" s="169">
        <f>'Нарххо 2024'!AM824</f>
        <v>3.5666666666666664</v>
      </c>
    </row>
    <row r="825" spans="1:39" ht="17.399999999999999" x14ac:dyDescent="0.3">
      <c r="A825" s="210">
        <v>21</v>
      </c>
      <c r="B825" s="170" t="s">
        <v>242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0</v>
      </c>
      <c r="AL825" s="135">
        <f>'Нарххо 2024'!AL825</f>
        <v>0</v>
      </c>
      <c r="AM825" s="169">
        <f>'Нарххо 2024'!AM825</f>
        <v>17</v>
      </c>
    </row>
    <row r="826" spans="1:39" ht="17.399999999999999" x14ac:dyDescent="0.3">
      <c r="A826" s="210">
        <v>22</v>
      </c>
      <c r="B826" s="170" t="s">
        <v>243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0</v>
      </c>
      <c r="AL826" s="135">
        <f>'Нарххо 2024'!AL826</f>
        <v>0</v>
      </c>
      <c r="AM826" s="169">
        <f>'Нарххо 2024'!AM826</f>
        <v>18</v>
      </c>
    </row>
    <row r="827" spans="1:39" ht="17.399999999999999" x14ac:dyDescent="0.3">
      <c r="A827" s="209">
        <v>23</v>
      </c>
      <c r="B827" s="170" t="s">
        <v>244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0</v>
      </c>
      <c r="AL827" s="135">
        <f>'Нарххо 2024'!AL827</f>
        <v>0</v>
      </c>
      <c r="AM827" s="169">
        <f>'Нарххо 2024'!AM827</f>
        <v>15</v>
      </c>
    </row>
    <row r="828" spans="1:39" ht="18" customHeight="1" x14ac:dyDescent="0.3">
      <c r="A828" s="210">
        <v>24</v>
      </c>
      <c r="B828" s="188" t="s">
        <v>245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0</v>
      </c>
      <c r="AL828" s="135">
        <f>'Нарххо 2024'!AL828</f>
        <v>0</v>
      </c>
      <c r="AM828" s="169">
        <f>'Нарххо 2024'!AM828</f>
        <v>5</v>
      </c>
    </row>
    <row r="829" spans="1:39" ht="34.799999999999997" x14ac:dyDescent="0.3">
      <c r="A829" s="210">
        <v>25</v>
      </c>
      <c r="B829" s="188" t="s">
        <v>246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0</v>
      </c>
      <c r="AL829" s="135">
        <f>'Нарххо 2024'!AL829</f>
        <v>0</v>
      </c>
      <c r="AM829" s="169">
        <f>'Нарххо 2024'!AM829</f>
        <v>4</v>
      </c>
    </row>
    <row r="830" spans="1:39" ht="17.399999999999999" x14ac:dyDescent="0.3">
      <c r="A830" s="209">
        <v>26</v>
      </c>
      <c r="B830" s="170" t="s">
        <v>247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0</v>
      </c>
      <c r="AL830" s="135">
        <f>'Нарххо 2024'!AL830</f>
        <v>0</v>
      </c>
      <c r="AM830" s="169">
        <f>'Нарххо 2024'!AM830</f>
        <v>48</v>
      </c>
    </row>
    <row r="831" spans="1:39" ht="17.399999999999999" x14ac:dyDescent="0.3">
      <c r="A831" s="210">
        <v>27</v>
      </c>
      <c r="B831" s="170" t="s">
        <v>248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0</v>
      </c>
      <c r="AL831" s="135">
        <f>'Нарххо 2024'!AL831</f>
        <v>0</v>
      </c>
      <c r="AM831" s="169">
        <f>'Нарххо 2024'!AM831</f>
        <v>5.7</v>
      </c>
    </row>
    <row r="832" spans="1:39" ht="17.399999999999999" x14ac:dyDescent="0.3">
      <c r="A832" s="210">
        <v>28</v>
      </c>
      <c r="B832" s="170" t="s">
        <v>249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0</v>
      </c>
      <c r="AL832" s="135">
        <f>'Нарххо 2024'!AL832</f>
        <v>0</v>
      </c>
      <c r="AM832" s="169">
        <f>'Нарххо 2024'!AM832</f>
        <v>10.133333333333333</v>
      </c>
    </row>
    <row r="833" spans="1:39" ht="17.399999999999999" x14ac:dyDescent="0.3">
      <c r="A833" s="209">
        <v>29</v>
      </c>
      <c r="B833" s="170" t="s">
        <v>250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0</v>
      </c>
      <c r="AL833" s="135">
        <f>'Нарххо 2024'!AL833</f>
        <v>0</v>
      </c>
      <c r="AM833" s="169">
        <f>'Нарххо 2024'!AM833</f>
        <v>11.266666666666666</v>
      </c>
    </row>
    <row r="834" spans="1:39" ht="34.799999999999997" x14ac:dyDescent="0.3">
      <c r="A834" s="211"/>
      <c r="B834" s="189" t="s">
        <v>251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</row>
    <row r="835" spans="1:39" ht="17.399999999999999" x14ac:dyDescent="0.3">
      <c r="A835" s="211"/>
      <c r="B835" s="190" t="s">
        <v>252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0</v>
      </c>
      <c r="AL835" s="135">
        <f>'Нарххо 2024'!AL835</f>
        <v>0</v>
      </c>
      <c r="AM835" s="169">
        <f>'Нарххо 2024'!AM835</f>
        <v>10.616666666666667</v>
      </c>
    </row>
    <row r="836" spans="1:39" x14ac:dyDescent="0.35">
      <c r="A836" s="212"/>
      <c r="B836" s="191" t="s">
        <v>253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0</v>
      </c>
      <c r="AL836" s="135">
        <f>'Нарххо 2024'!AL836</f>
        <v>0</v>
      </c>
      <c r="AM836" s="169">
        <f>'Нарххо 2024'!AM836</f>
        <v>10.716666666666667</v>
      </c>
    </row>
    <row r="837" spans="1:39" x14ac:dyDescent="0.35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</row>
    <row r="838" spans="1:39" ht="17.399999999999999" x14ac:dyDescent="0.3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</row>
    <row r="839" spans="1:39" x14ac:dyDescent="0.35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</row>
    <row r="840" spans="1:39" x14ac:dyDescent="0.35">
      <c r="AI840" s="1"/>
      <c r="AJ840" s="1"/>
      <c r="AK840" s="1"/>
      <c r="AL840" s="1"/>
      <c r="AM840" s="1"/>
    </row>
    <row r="841" spans="1:39" ht="17.399999999999999" x14ac:dyDescent="0.3">
      <c r="A841" s="256" t="s">
        <v>256</v>
      </c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  <c r="AA841" s="256"/>
      <c r="AB841" s="256"/>
      <c r="AC841" s="256"/>
      <c r="AD841" s="256"/>
      <c r="AE841" s="256"/>
      <c r="AF841" s="256"/>
      <c r="AG841" s="256"/>
      <c r="AH841" s="256"/>
      <c r="AI841" s="256"/>
      <c r="AJ841" s="256"/>
      <c r="AK841" s="256"/>
      <c r="AL841" s="256"/>
      <c r="AM841" s="256"/>
    </row>
    <row r="842" spans="1:39" x14ac:dyDescent="0.35">
      <c r="A842" s="217"/>
      <c r="B842" s="197"/>
      <c r="C842" s="253" t="s">
        <v>278</v>
      </c>
      <c r="D842" s="254"/>
      <c r="E842" s="254"/>
      <c r="F842" s="254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  <c r="AC842" s="254"/>
      <c r="AD842" s="254"/>
      <c r="AE842" s="254"/>
      <c r="AF842" s="254"/>
      <c r="AG842" s="254"/>
      <c r="AH842" s="254"/>
      <c r="AI842" s="254"/>
      <c r="AJ842" s="254"/>
      <c r="AK842" s="254"/>
      <c r="AL842" s="254"/>
      <c r="AM842" s="255"/>
    </row>
    <row r="843" spans="1:39" ht="18.75" customHeight="1" x14ac:dyDescent="0.35">
      <c r="A843" s="218"/>
      <c r="B843" s="198"/>
      <c r="C843" s="247" t="s">
        <v>140</v>
      </c>
      <c r="D843" s="248"/>
      <c r="E843" s="248"/>
      <c r="F843" s="250"/>
      <c r="G843" s="245" t="s">
        <v>257</v>
      </c>
      <c r="H843" s="243" t="s">
        <v>140</v>
      </c>
      <c r="I843" s="244"/>
      <c r="J843" s="244"/>
      <c r="K843" s="249"/>
      <c r="L843" s="245" t="s">
        <v>257</v>
      </c>
      <c r="M843" s="243" t="s">
        <v>140</v>
      </c>
      <c r="N843" s="244"/>
      <c r="O843" s="244"/>
      <c r="P843" s="249"/>
      <c r="Q843" s="245" t="s">
        <v>257</v>
      </c>
      <c r="R843" s="243" t="s">
        <v>140</v>
      </c>
      <c r="S843" s="244"/>
      <c r="T843" s="244"/>
      <c r="U843" s="244"/>
      <c r="V843" s="249"/>
      <c r="W843" s="245" t="s">
        <v>257</v>
      </c>
      <c r="X843" s="243" t="s">
        <v>140</v>
      </c>
      <c r="Y843" s="244"/>
      <c r="Z843" s="244"/>
      <c r="AA843" s="244"/>
      <c r="AB843" s="245" t="s">
        <v>257</v>
      </c>
      <c r="AC843" s="243" t="s">
        <v>140</v>
      </c>
      <c r="AD843" s="244"/>
      <c r="AE843" s="244"/>
      <c r="AF843" s="244"/>
      <c r="AG843" s="245" t="s">
        <v>257</v>
      </c>
      <c r="AH843" s="243" t="s">
        <v>140</v>
      </c>
      <c r="AI843" s="244"/>
      <c r="AJ843" s="244"/>
      <c r="AK843" s="244"/>
      <c r="AL843" s="244"/>
      <c r="AM843" s="245" t="s">
        <v>257</v>
      </c>
    </row>
    <row r="844" spans="1:39" x14ac:dyDescent="0.35">
      <c r="A844" s="208"/>
      <c r="B844" s="199"/>
      <c r="C844" s="138" t="s">
        <v>136</v>
      </c>
      <c r="D844" s="138" t="s">
        <v>137</v>
      </c>
      <c r="E844" s="138" t="s">
        <v>138</v>
      </c>
      <c r="F844" s="138" t="s">
        <v>139</v>
      </c>
      <c r="G844" s="246"/>
      <c r="H844" s="138" t="s">
        <v>142</v>
      </c>
      <c r="I844" s="138" t="s">
        <v>143</v>
      </c>
      <c r="J844" s="138" t="s">
        <v>144</v>
      </c>
      <c r="K844" s="138" t="s">
        <v>145</v>
      </c>
      <c r="L844" s="246"/>
      <c r="M844" s="138" t="s">
        <v>146</v>
      </c>
      <c r="N844" s="138" t="s">
        <v>147</v>
      </c>
      <c r="O844" s="138" t="s">
        <v>148</v>
      </c>
      <c r="P844" s="138" t="s">
        <v>149</v>
      </c>
      <c r="Q844" s="246"/>
      <c r="R844" s="138" t="s">
        <v>150</v>
      </c>
      <c r="S844" s="138" t="s">
        <v>151</v>
      </c>
      <c r="T844" s="138" t="s">
        <v>152</v>
      </c>
      <c r="U844" s="138" t="s">
        <v>153</v>
      </c>
      <c r="V844" s="138" t="s">
        <v>154</v>
      </c>
      <c r="W844" s="246"/>
      <c r="X844" s="138" t="s">
        <v>161</v>
      </c>
      <c r="Y844" s="138" t="s">
        <v>162</v>
      </c>
      <c r="Z844" s="138" t="s">
        <v>283</v>
      </c>
      <c r="AA844" s="138" t="s">
        <v>284</v>
      </c>
      <c r="AB844" s="246"/>
      <c r="AC844" s="138" t="s">
        <v>285</v>
      </c>
      <c r="AD844" s="138" t="s">
        <v>286</v>
      </c>
      <c r="AE844" s="138" t="s">
        <v>293</v>
      </c>
      <c r="AF844" s="138" t="s">
        <v>287</v>
      </c>
      <c r="AG844" s="246"/>
      <c r="AH844" s="138" t="s">
        <v>288</v>
      </c>
      <c r="AI844" s="138" t="s">
        <v>289</v>
      </c>
      <c r="AJ844" s="138" t="s">
        <v>290</v>
      </c>
      <c r="AK844" s="138" t="s">
        <v>291</v>
      </c>
      <c r="AL844" s="138" t="s">
        <v>292</v>
      </c>
      <c r="AM844" s="246"/>
    </row>
    <row r="845" spans="1:39" ht="17.399999999999999" x14ac:dyDescent="0.3">
      <c r="A845" s="251">
        <v>1</v>
      </c>
      <c r="B845" s="191" t="s">
        <v>254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</row>
    <row r="846" spans="1:39" ht="17.399999999999999" x14ac:dyDescent="0.3">
      <c r="A846" s="252"/>
      <c r="B846" s="191" t="s">
        <v>224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0</v>
      </c>
      <c r="AL846" s="135">
        <f>'Нарххо 2024'!AL846</f>
        <v>0</v>
      </c>
      <c r="AM846" s="169">
        <f>'Нарххо 2024'!AM846</f>
        <v>4.5</v>
      </c>
    </row>
    <row r="847" spans="1:39" ht="17.399999999999999" x14ac:dyDescent="0.3">
      <c r="A847" s="209">
        <v>2</v>
      </c>
      <c r="B847" s="170" t="s">
        <v>224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0</v>
      </c>
      <c r="AL847" s="135">
        <f>'Нарххо 2024'!AL847</f>
        <v>0</v>
      </c>
      <c r="AM847" s="169">
        <f>'Нарххо 2024'!AM847</f>
        <v>3.1</v>
      </c>
    </row>
    <row r="848" spans="1:39" ht="17.399999999999999" x14ac:dyDescent="0.3">
      <c r="A848" s="251">
        <v>3</v>
      </c>
      <c r="B848" s="170" t="s">
        <v>255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</row>
    <row r="849" spans="1:39" ht="17.399999999999999" x14ac:dyDescent="0.3">
      <c r="A849" s="252"/>
      <c r="B849" s="170" t="s">
        <v>225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0</v>
      </c>
      <c r="AL849" s="135">
        <f>'Нарххо 2024'!AL849</f>
        <v>0</v>
      </c>
      <c r="AM849" s="169">
        <f>'Нарххо 2024'!AM849</f>
        <v>1.5333333333333332</v>
      </c>
    </row>
    <row r="850" spans="1:39" ht="17.399999999999999" x14ac:dyDescent="0.3">
      <c r="A850" s="210">
        <v>4</v>
      </c>
      <c r="B850" s="170" t="s">
        <v>224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0</v>
      </c>
      <c r="AL850" s="135">
        <f>'Нарххо 2024'!AL850</f>
        <v>0</v>
      </c>
      <c r="AM850" s="169">
        <f>'Нарххо 2024'!AM850</f>
        <v>2.8333333333333335</v>
      </c>
    </row>
    <row r="851" spans="1:39" ht="17.399999999999999" x14ac:dyDescent="0.3">
      <c r="A851" s="209">
        <v>5</v>
      </c>
      <c r="B851" s="170" t="s">
        <v>226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0</v>
      </c>
      <c r="AL851" s="135">
        <f>'Нарххо 2024'!AL851</f>
        <v>0</v>
      </c>
      <c r="AM851" s="169">
        <f>'Нарххо 2024'!AM851</f>
        <v>4.7666666666666666</v>
      </c>
    </row>
    <row r="852" spans="1:39" ht="17.399999999999999" x14ac:dyDescent="0.3">
      <c r="A852" s="210">
        <v>6</v>
      </c>
      <c r="B852" s="170" t="s">
        <v>227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0</v>
      </c>
      <c r="AL852" s="135">
        <f>'Нарххо 2024'!AL852</f>
        <v>0</v>
      </c>
      <c r="AM852" s="169">
        <f>'Нарххо 2024'!AM852</f>
        <v>4</v>
      </c>
    </row>
    <row r="853" spans="1:39" ht="17.399999999999999" x14ac:dyDescent="0.3">
      <c r="A853" s="210">
        <v>7</v>
      </c>
      <c r="B853" s="170" t="s">
        <v>228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0</v>
      </c>
      <c r="AL853" s="135">
        <f>'Нарххо 2024'!AL853</f>
        <v>0</v>
      </c>
      <c r="AM853" s="169">
        <f>'Нарххо 2024'!AM853</f>
        <v>6</v>
      </c>
    </row>
    <row r="854" spans="1:39" ht="17.399999999999999" x14ac:dyDescent="0.3">
      <c r="A854" s="209">
        <v>8</v>
      </c>
      <c r="B854" s="170" t="s">
        <v>229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0</v>
      </c>
      <c r="AL854" s="135">
        <f>'Нарххо 2024'!AL854</f>
        <v>0</v>
      </c>
      <c r="AM854" s="169">
        <f>'Нарххо 2024'!AM854</f>
        <v>15</v>
      </c>
    </row>
    <row r="855" spans="1:39" ht="17.399999999999999" x14ac:dyDescent="0.3">
      <c r="A855" s="210">
        <v>9</v>
      </c>
      <c r="B855" s="170" t="s">
        <v>230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0</v>
      </c>
      <c r="AL855" s="135">
        <f>'Нарххо 2024'!AL855</f>
        <v>0</v>
      </c>
      <c r="AM855" s="169">
        <f>'Нарххо 2024'!AM855</f>
        <v>16</v>
      </c>
    </row>
    <row r="856" spans="1:39" ht="17.399999999999999" x14ac:dyDescent="0.3">
      <c r="A856" s="210">
        <v>10</v>
      </c>
      <c r="B856" s="170" t="s">
        <v>231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0</v>
      </c>
      <c r="AL856" s="135">
        <f>'Нарххо 2024'!AL856</f>
        <v>0</v>
      </c>
      <c r="AM856" s="169">
        <f>'Нарххо 2024'!AM856</f>
        <v>17</v>
      </c>
    </row>
    <row r="857" spans="1:39" ht="17.399999999999999" x14ac:dyDescent="0.3">
      <c r="A857" s="209">
        <v>11</v>
      </c>
      <c r="B857" s="170" t="s">
        <v>232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0</v>
      </c>
      <c r="AL857" s="135">
        <f>'Нарххо 2024'!AL857</f>
        <v>0</v>
      </c>
      <c r="AM857" s="169">
        <f>'Нарххо 2024'!AM857</f>
        <v>73.666666666666671</v>
      </c>
    </row>
    <row r="858" spans="1:39" ht="17.399999999999999" x14ac:dyDescent="0.3">
      <c r="A858" s="210">
        <v>12</v>
      </c>
      <c r="B858" s="170" t="s">
        <v>233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0</v>
      </c>
      <c r="AL858" s="135">
        <f>'Нарххо 2024'!AL858</f>
        <v>0</v>
      </c>
      <c r="AM858" s="169">
        <f>'Нарххо 2024'!AM858</f>
        <v>80</v>
      </c>
    </row>
    <row r="859" spans="1:39" ht="17.399999999999999" x14ac:dyDescent="0.3">
      <c r="A859" s="210">
        <v>13</v>
      </c>
      <c r="B859" s="170" t="s">
        <v>234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0</v>
      </c>
      <c r="AL859" s="135">
        <f>'Нарххо 2024'!AL859</f>
        <v>0</v>
      </c>
      <c r="AM859" s="169">
        <f>'Нарххо 2024'!AM859</f>
        <v>5</v>
      </c>
    </row>
    <row r="860" spans="1:39" ht="17.399999999999999" x14ac:dyDescent="0.3">
      <c r="A860" s="209">
        <v>14</v>
      </c>
      <c r="B860" s="170" t="s">
        <v>235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0</v>
      </c>
      <c r="AL860" s="135">
        <f>'Нарххо 2024'!AL860</f>
        <v>0</v>
      </c>
      <c r="AM860" s="169">
        <f>'Нарххо 2024'!AM860</f>
        <v>8.6666666666666661</v>
      </c>
    </row>
    <row r="861" spans="1:39" ht="17.399999999999999" x14ac:dyDescent="0.3">
      <c r="A861" s="210">
        <v>15</v>
      </c>
      <c r="B861" s="170" t="s">
        <v>236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0</v>
      </c>
      <c r="AL861" s="135">
        <f>'Нарххо 2024'!AL861</f>
        <v>0</v>
      </c>
      <c r="AM861" s="169">
        <f>'Нарххо 2024'!AM861</f>
        <v>11.5</v>
      </c>
    </row>
    <row r="862" spans="1:39" ht="17.399999999999999" x14ac:dyDescent="0.3">
      <c r="A862" s="210">
        <v>16</v>
      </c>
      <c r="B862" s="170" t="s">
        <v>237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0</v>
      </c>
      <c r="AL862" s="135">
        <f>'Нарххо 2024'!AL862</f>
        <v>0</v>
      </c>
      <c r="AM862" s="169">
        <f>'Нарххо 2024'!AM862</f>
        <v>28</v>
      </c>
    </row>
    <row r="863" spans="1:39" ht="17.399999999999999" x14ac:dyDescent="0.3">
      <c r="A863" s="209">
        <v>17</v>
      </c>
      <c r="B863" s="170" t="s">
        <v>238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0</v>
      </c>
      <c r="AL863" s="135">
        <f>'Нарххо 2024'!AL863</f>
        <v>0</v>
      </c>
      <c r="AM863" s="169">
        <f>'Нарххо 2024'!AM863</f>
        <v>30</v>
      </c>
    </row>
    <row r="864" spans="1:39" ht="17.399999999999999" x14ac:dyDescent="0.3">
      <c r="A864" s="210">
        <v>18</v>
      </c>
      <c r="B864" s="170" t="s">
        <v>239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0</v>
      </c>
      <c r="AL864" s="135">
        <f>'Нарххо 2024'!AL864</f>
        <v>0</v>
      </c>
      <c r="AM864" s="169">
        <f>'Нарххо 2024'!AM864</f>
        <v>5.5999999999999988</v>
      </c>
    </row>
    <row r="865" spans="1:39" ht="17.399999999999999" x14ac:dyDescent="0.3">
      <c r="A865" s="210">
        <v>19</v>
      </c>
      <c r="B865" s="170" t="s">
        <v>240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0</v>
      </c>
      <c r="AL865" s="135">
        <f>'Нарххо 2024'!AL865</f>
        <v>0</v>
      </c>
      <c r="AM865" s="169">
        <f>'Нарххо 2024'!AM865</f>
        <v>4.8</v>
      </c>
    </row>
    <row r="866" spans="1:39" ht="17.399999999999999" x14ac:dyDescent="0.3">
      <c r="A866" s="209">
        <v>20</v>
      </c>
      <c r="B866" s="170" t="s">
        <v>241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0</v>
      </c>
      <c r="AL866" s="135">
        <f>'Нарххо 2024'!AL866</f>
        <v>0</v>
      </c>
      <c r="AM866" s="169">
        <f>'Нарххо 2024'!AM866</f>
        <v>3.8333333333333335</v>
      </c>
    </row>
    <row r="867" spans="1:39" ht="17.399999999999999" x14ac:dyDescent="0.3">
      <c r="A867" s="210">
        <v>21</v>
      </c>
      <c r="B867" s="170" t="s">
        <v>242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0</v>
      </c>
      <c r="AL867" s="135">
        <f>'Нарххо 2024'!AL867</f>
        <v>0</v>
      </c>
      <c r="AM867" s="169">
        <f>'Нарххо 2024'!AM867</f>
        <v>17</v>
      </c>
    </row>
    <row r="868" spans="1:39" ht="17.399999999999999" x14ac:dyDescent="0.3">
      <c r="A868" s="210">
        <v>22</v>
      </c>
      <c r="B868" s="170" t="s">
        <v>243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0</v>
      </c>
      <c r="AL868" s="135">
        <f>'Нарххо 2024'!AL868</f>
        <v>0</v>
      </c>
      <c r="AM868" s="169">
        <f>'Нарххо 2024'!AM868</f>
        <v>17</v>
      </c>
    </row>
    <row r="869" spans="1:39" ht="18" customHeight="1" x14ac:dyDescent="0.3">
      <c r="A869" s="209">
        <v>23</v>
      </c>
      <c r="B869" s="170" t="s">
        <v>244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0</v>
      </c>
      <c r="AL869" s="135">
        <f>'Нарххо 2024'!AL869</f>
        <v>0</v>
      </c>
      <c r="AM869" s="169">
        <f>'Нарххо 2024'!AM869</f>
        <v>16</v>
      </c>
    </row>
    <row r="870" spans="1:39" ht="34.799999999999997" x14ac:dyDescent="0.3">
      <c r="A870" s="210">
        <v>24</v>
      </c>
      <c r="B870" s="188" t="s">
        <v>245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0</v>
      </c>
      <c r="AL870" s="135">
        <f>'Нарххо 2024'!AL870</f>
        <v>0</v>
      </c>
      <c r="AM870" s="169">
        <f>'Нарххо 2024'!AM870</f>
        <v>3.5</v>
      </c>
    </row>
    <row r="871" spans="1:39" ht="34.799999999999997" x14ac:dyDescent="0.3">
      <c r="A871" s="210">
        <v>25</v>
      </c>
      <c r="B871" s="188" t="s">
        <v>246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0</v>
      </c>
      <c r="AL871" s="135">
        <f>'Нарххо 2024'!AL871</f>
        <v>0</v>
      </c>
      <c r="AM871" s="169">
        <f>'Нарххо 2024'!AM871</f>
        <v>2</v>
      </c>
    </row>
    <row r="872" spans="1:39" ht="17.399999999999999" x14ac:dyDescent="0.3">
      <c r="A872" s="209">
        <v>26</v>
      </c>
      <c r="B872" s="170" t="s">
        <v>247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0</v>
      </c>
      <c r="AL872" s="135">
        <f>'Нарххо 2024'!AL872</f>
        <v>0</v>
      </c>
      <c r="AM872" s="169">
        <f>'Нарххо 2024'!AM872</f>
        <v>40</v>
      </c>
    </row>
    <row r="873" spans="1:39" ht="17.399999999999999" x14ac:dyDescent="0.3">
      <c r="A873" s="210">
        <v>27</v>
      </c>
      <c r="B873" s="170" t="s">
        <v>248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0</v>
      </c>
      <c r="AL873" s="135">
        <f>'Нарххо 2024'!AL873</f>
        <v>0</v>
      </c>
      <c r="AM873" s="169">
        <f>'Нарххо 2024'!AM873</f>
        <v>5.6333333333333329</v>
      </c>
    </row>
    <row r="874" spans="1:39" ht="17.399999999999999" x14ac:dyDescent="0.3">
      <c r="A874" s="210">
        <v>28</v>
      </c>
      <c r="B874" s="170" t="s">
        <v>249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0</v>
      </c>
      <c r="AL874" s="135">
        <f>'Нарххо 2024'!AL874</f>
        <v>0</v>
      </c>
      <c r="AM874" s="169">
        <f>'Нарххо 2024'!AM874</f>
        <v>10.133333333333335</v>
      </c>
    </row>
    <row r="875" spans="1:39" ht="17.399999999999999" x14ac:dyDescent="0.3">
      <c r="A875" s="209">
        <v>29</v>
      </c>
      <c r="B875" s="170" t="s">
        <v>250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0</v>
      </c>
      <c r="AL875" s="135">
        <f>'Нарххо 2024'!AL875</f>
        <v>0</v>
      </c>
      <c r="AM875" s="169">
        <f>'Нарххо 2024'!AM875</f>
        <v>11</v>
      </c>
    </row>
    <row r="876" spans="1:39" ht="34.799999999999997" x14ac:dyDescent="0.3">
      <c r="A876" s="211"/>
      <c r="B876" s="189" t="s">
        <v>251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</row>
    <row r="877" spans="1:39" ht="17.399999999999999" x14ac:dyDescent="0.3">
      <c r="A877" s="211"/>
      <c r="B877" s="191" t="s">
        <v>252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0</v>
      </c>
      <c r="AL877" s="135">
        <f>'Нарххо 2024'!AL877</f>
        <v>0</v>
      </c>
      <c r="AM877" s="169">
        <f>'Нарххо 2024'!AM877</f>
        <v>10.616666666666667</v>
      </c>
    </row>
    <row r="878" spans="1:39" x14ac:dyDescent="0.35">
      <c r="A878" s="212"/>
      <c r="B878" s="191" t="s">
        <v>253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0</v>
      </c>
      <c r="AL878" s="135">
        <f>'Нарххо 2024'!AL878</f>
        <v>0</v>
      </c>
      <c r="AM878" s="169">
        <f>'Нарххо 2024'!AM878</f>
        <v>10.716666666666667</v>
      </c>
    </row>
    <row r="879" spans="1:39" x14ac:dyDescent="0.35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</row>
    <row r="880" spans="1:39" x14ac:dyDescent="0.35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</row>
    <row r="881" spans="1:39" x14ac:dyDescent="0.35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</row>
    <row r="882" spans="1:39" x14ac:dyDescent="0.35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</row>
    <row r="883" spans="1:39" ht="17.399999999999999" x14ac:dyDescent="0.3">
      <c r="A883" s="256" t="s">
        <v>256</v>
      </c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  <c r="AA883" s="256"/>
      <c r="AB883" s="256"/>
      <c r="AC883" s="256"/>
      <c r="AD883" s="256"/>
      <c r="AE883" s="256"/>
      <c r="AF883" s="256"/>
      <c r="AG883" s="256"/>
      <c r="AH883" s="256"/>
      <c r="AI883" s="256"/>
      <c r="AJ883" s="256"/>
      <c r="AK883" s="256"/>
      <c r="AL883" s="256"/>
      <c r="AM883" s="256"/>
    </row>
    <row r="884" spans="1:39" x14ac:dyDescent="0.35">
      <c r="A884" s="217"/>
      <c r="B884" s="197"/>
      <c r="C884" s="253" t="s">
        <v>279</v>
      </c>
      <c r="D884" s="254"/>
      <c r="E884" s="254"/>
      <c r="F884" s="254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  <c r="AA884" s="254"/>
      <c r="AB884" s="254"/>
      <c r="AC884" s="254"/>
      <c r="AD884" s="254"/>
      <c r="AE884" s="254"/>
      <c r="AF884" s="254"/>
      <c r="AG884" s="254"/>
      <c r="AH884" s="254"/>
      <c r="AI884" s="254"/>
      <c r="AJ884" s="254"/>
      <c r="AK884" s="254"/>
      <c r="AL884" s="254"/>
      <c r="AM884" s="255"/>
    </row>
    <row r="885" spans="1:39" ht="18.75" customHeight="1" x14ac:dyDescent="0.35">
      <c r="A885" s="218"/>
      <c r="B885" s="198"/>
      <c r="C885" s="247" t="s">
        <v>140</v>
      </c>
      <c r="D885" s="248"/>
      <c r="E885" s="248"/>
      <c r="F885" s="250"/>
      <c r="G885" s="245" t="s">
        <v>257</v>
      </c>
      <c r="H885" s="243" t="s">
        <v>140</v>
      </c>
      <c r="I885" s="244"/>
      <c r="J885" s="244"/>
      <c r="K885" s="249"/>
      <c r="L885" s="245" t="s">
        <v>257</v>
      </c>
      <c r="M885" s="243" t="s">
        <v>140</v>
      </c>
      <c r="N885" s="244"/>
      <c r="O885" s="244"/>
      <c r="P885" s="249"/>
      <c r="Q885" s="245" t="s">
        <v>257</v>
      </c>
      <c r="R885" s="243" t="s">
        <v>140</v>
      </c>
      <c r="S885" s="244"/>
      <c r="T885" s="244"/>
      <c r="U885" s="244"/>
      <c r="V885" s="249"/>
      <c r="W885" s="245" t="s">
        <v>257</v>
      </c>
      <c r="X885" s="243" t="s">
        <v>140</v>
      </c>
      <c r="Y885" s="244"/>
      <c r="Z885" s="244"/>
      <c r="AA885" s="244"/>
      <c r="AB885" s="245" t="s">
        <v>257</v>
      </c>
      <c r="AC885" s="243" t="s">
        <v>140</v>
      </c>
      <c r="AD885" s="244"/>
      <c r="AE885" s="244"/>
      <c r="AF885" s="244"/>
      <c r="AG885" s="245" t="s">
        <v>257</v>
      </c>
      <c r="AH885" s="243" t="s">
        <v>140</v>
      </c>
      <c r="AI885" s="244"/>
      <c r="AJ885" s="244"/>
      <c r="AK885" s="244"/>
      <c r="AL885" s="244"/>
      <c r="AM885" s="245" t="s">
        <v>257</v>
      </c>
    </row>
    <row r="886" spans="1:39" x14ac:dyDescent="0.35">
      <c r="A886" s="208"/>
      <c r="B886" s="199"/>
      <c r="C886" s="138" t="s">
        <v>136</v>
      </c>
      <c r="D886" s="138" t="s">
        <v>137</v>
      </c>
      <c r="E886" s="138" t="s">
        <v>138</v>
      </c>
      <c r="F886" s="138" t="s">
        <v>139</v>
      </c>
      <c r="G886" s="246"/>
      <c r="H886" s="138" t="s">
        <v>142</v>
      </c>
      <c r="I886" s="138" t="s">
        <v>143</v>
      </c>
      <c r="J886" s="138" t="s">
        <v>144</v>
      </c>
      <c r="K886" s="138" t="s">
        <v>145</v>
      </c>
      <c r="L886" s="246"/>
      <c r="M886" s="138" t="s">
        <v>146</v>
      </c>
      <c r="N886" s="138" t="s">
        <v>147</v>
      </c>
      <c r="O886" s="138" t="s">
        <v>148</v>
      </c>
      <c r="P886" s="138" t="s">
        <v>149</v>
      </c>
      <c r="Q886" s="246"/>
      <c r="R886" s="138" t="s">
        <v>150</v>
      </c>
      <c r="S886" s="138" t="s">
        <v>151</v>
      </c>
      <c r="T886" s="138" t="s">
        <v>152</v>
      </c>
      <c r="U886" s="138" t="s">
        <v>153</v>
      </c>
      <c r="V886" s="138" t="s">
        <v>154</v>
      </c>
      <c r="W886" s="246"/>
      <c r="X886" s="138" t="s">
        <v>161</v>
      </c>
      <c r="Y886" s="138" t="s">
        <v>162</v>
      </c>
      <c r="Z886" s="138" t="s">
        <v>283</v>
      </c>
      <c r="AA886" s="138" t="s">
        <v>284</v>
      </c>
      <c r="AB886" s="246"/>
      <c r="AC886" s="138" t="s">
        <v>285</v>
      </c>
      <c r="AD886" s="138" t="s">
        <v>286</v>
      </c>
      <c r="AE886" s="138" t="s">
        <v>293</v>
      </c>
      <c r="AF886" s="138" t="s">
        <v>287</v>
      </c>
      <c r="AG886" s="246"/>
      <c r="AH886" s="138" t="s">
        <v>288</v>
      </c>
      <c r="AI886" s="138" t="s">
        <v>289</v>
      </c>
      <c r="AJ886" s="138" t="s">
        <v>290</v>
      </c>
      <c r="AK886" s="138" t="s">
        <v>291</v>
      </c>
      <c r="AL886" s="138" t="s">
        <v>292</v>
      </c>
      <c r="AM886" s="246"/>
    </row>
    <row r="887" spans="1:39" ht="17.399999999999999" x14ac:dyDescent="0.3">
      <c r="A887" s="251">
        <v>1</v>
      </c>
      <c r="B887" s="191" t="s">
        <v>254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</row>
    <row r="888" spans="1:39" ht="17.399999999999999" x14ac:dyDescent="0.3">
      <c r="A888" s="252"/>
      <c r="B888" s="191" t="s">
        <v>224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0</v>
      </c>
      <c r="AL888" s="135">
        <f>'Нарххо 2024'!AL888</f>
        <v>0</v>
      </c>
      <c r="AM888" s="169">
        <f>'Нарххо 2024'!AM888</f>
        <v>4.8</v>
      </c>
    </row>
    <row r="889" spans="1:39" ht="17.399999999999999" x14ac:dyDescent="0.3">
      <c r="A889" s="209">
        <v>2</v>
      </c>
      <c r="B889" s="170" t="s">
        <v>224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0</v>
      </c>
      <c r="AL889" s="135">
        <f>'Нарххо 2024'!AL889</f>
        <v>0</v>
      </c>
      <c r="AM889" s="169">
        <f>'Нарххо 2024'!AM889</f>
        <v>3.6666666666666665</v>
      </c>
    </row>
    <row r="890" spans="1:39" ht="17.399999999999999" x14ac:dyDescent="0.3">
      <c r="A890" s="251">
        <v>3</v>
      </c>
      <c r="B890" s="170" t="s">
        <v>255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</row>
    <row r="891" spans="1:39" ht="17.399999999999999" x14ac:dyDescent="0.3">
      <c r="A891" s="252"/>
      <c r="B891" s="170" t="s">
        <v>225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0</v>
      </c>
      <c r="AL891" s="135">
        <f>'Нарххо 2024'!AL891</f>
        <v>0</v>
      </c>
      <c r="AM891" s="169">
        <f>'Нарххо 2024'!AM891</f>
        <v>2</v>
      </c>
    </row>
    <row r="892" spans="1:39" ht="17.399999999999999" x14ac:dyDescent="0.3">
      <c r="A892" s="210">
        <v>4</v>
      </c>
      <c r="B892" s="170" t="s">
        <v>224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0</v>
      </c>
      <c r="AL892" s="135">
        <f>'Нарххо 2024'!AL892</f>
        <v>0</v>
      </c>
      <c r="AM892" s="169">
        <f>'Нарххо 2024'!AM892</f>
        <v>3.2999999999999994</v>
      </c>
    </row>
    <row r="893" spans="1:39" ht="17.399999999999999" x14ac:dyDescent="0.3">
      <c r="A893" s="209">
        <v>5</v>
      </c>
      <c r="B893" s="170" t="s">
        <v>226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0</v>
      </c>
      <c r="AL893" s="135">
        <f>'Нарххо 2024'!AL893</f>
        <v>0</v>
      </c>
      <c r="AM893" s="169">
        <f>'Нарххо 2024'!AM893</f>
        <v>5.333333333333333</v>
      </c>
    </row>
    <row r="894" spans="1:39" ht="17.399999999999999" x14ac:dyDescent="0.3">
      <c r="A894" s="210">
        <v>6</v>
      </c>
      <c r="B894" s="170" t="s">
        <v>227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0</v>
      </c>
      <c r="AL894" s="135">
        <f>'Нарххо 2024'!AL894</f>
        <v>0</v>
      </c>
      <c r="AM894" s="169">
        <f>'Нарххо 2024'!AM894</f>
        <v>5.333333333333333</v>
      </c>
    </row>
    <row r="895" spans="1:39" ht="17.399999999999999" x14ac:dyDescent="0.3">
      <c r="A895" s="210">
        <v>7</v>
      </c>
      <c r="B895" s="170" t="s">
        <v>228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0</v>
      </c>
      <c r="AL895" s="135">
        <f>'Нарххо 2024'!AL895</f>
        <v>0</v>
      </c>
      <c r="AM895" s="169">
        <f>'Нарххо 2024'!AM895</f>
        <v>10</v>
      </c>
    </row>
    <row r="896" spans="1:39" ht="17.399999999999999" x14ac:dyDescent="0.3">
      <c r="A896" s="209">
        <v>8</v>
      </c>
      <c r="B896" s="170" t="s">
        <v>229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0</v>
      </c>
      <c r="AL896" s="135">
        <f>'Нарххо 2024'!AL896</f>
        <v>0</v>
      </c>
      <c r="AM896" s="169">
        <f>'Нарххо 2024'!AM896</f>
        <v>16</v>
      </c>
    </row>
    <row r="897" spans="1:39" ht="17.399999999999999" x14ac:dyDescent="0.3">
      <c r="A897" s="210">
        <v>9</v>
      </c>
      <c r="B897" s="170" t="s">
        <v>230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0</v>
      </c>
      <c r="AL897" s="135">
        <f>'Нарххо 2024'!AL897</f>
        <v>0</v>
      </c>
      <c r="AM897" s="169">
        <f>'Нарххо 2024'!AM897</f>
        <v>16</v>
      </c>
    </row>
    <row r="898" spans="1:39" ht="17.399999999999999" x14ac:dyDescent="0.3">
      <c r="A898" s="210">
        <v>10</v>
      </c>
      <c r="B898" s="170" t="s">
        <v>231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0</v>
      </c>
      <c r="AL898" s="135">
        <f>'Нарххо 2024'!AL898</f>
        <v>0</v>
      </c>
      <c r="AM898" s="169">
        <f>'Нарххо 2024'!AM898</f>
        <v>18</v>
      </c>
    </row>
    <row r="899" spans="1:39" ht="17.399999999999999" x14ac:dyDescent="0.3">
      <c r="A899" s="209">
        <v>11</v>
      </c>
      <c r="B899" s="170" t="s">
        <v>232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0</v>
      </c>
      <c r="AL899" s="135">
        <f>'Нарххо 2024'!AL899</f>
        <v>0</v>
      </c>
      <c r="AM899" s="169">
        <f>'Нарххо 2024'!AM899</f>
        <v>75</v>
      </c>
    </row>
    <row r="900" spans="1:39" ht="17.399999999999999" x14ac:dyDescent="0.3">
      <c r="A900" s="210">
        <v>12</v>
      </c>
      <c r="B900" s="170" t="s">
        <v>233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0</v>
      </c>
      <c r="AL900" s="135">
        <f>'Нарххо 2024'!AL900</f>
        <v>0</v>
      </c>
      <c r="AM900" s="169">
        <f>'Нарххо 2024'!AM900</f>
        <v>78</v>
      </c>
    </row>
    <row r="901" spans="1:39" ht="17.399999999999999" x14ac:dyDescent="0.3">
      <c r="A901" s="210">
        <v>13</v>
      </c>
      <c r="B901" s="170" t="s">
        <v>234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0</v>
      </c>
      <c r="AL901" s="135">
        <f>'Нарххо 2024'!AL901</f>
        <v>0</v>
      </c>
      <c r="AM901" s="169">
        <f>'Нарххо 2024'!AM901</f>
        <v>4</v>
      </c>
    </row>
    <row r="902" spans="1:39" ht="17.399999999999999" x14ac:dyDescent="0.3">
      <c r="A902" s="209">
        <v>14</v>
      </c>
      <c r="B902" s="170" t="s">
        <v>235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0</v>
      </c>
      <c r="AL902" s="135">
        <f>'Нарххо 2024'!AL902</f>
        <v>0</v>
      </c>
      <c r="AM902" s="169">
        <f>'Нарххо 2024'!AM902</f>
        <v>9</v>
      </c>
    </row>
    <row r="903" spans="1:39" ht="17.399999999999999" x14ac:dyDescent="0.3">
      <c r="A903" s="210">
        <v>15</v>
      </c>
      <c r="B903" s="170" t="s">
        <v>236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0</v>
      </c>
      <c r="AL903" s="135">
        <f>'Нарххо 2024'!AL903</f>
        <v>0</v>
      </c>
      <c r="AM903" s="169">
        <f>'Нарххо 2024'!AM903</f>
        <v>11</v>
      </c>
    </row>
    <row r="904" spans="1:39" ht="17.399999999999999" x14ac:dyDescent="0.3">
      <c r="A904" s="210">
        <v>16</v>
      </c>
      <c r="B904" s="170" t="s">
        <v>237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0</v>
      </c>
      <c r="AL904" s="135">
        <f>'Нарххо 2024'!AL904</f>
        <v>0</v>
      </c>
      <c r="AM904" s="169">
        <f>'Нарххо 2024'!AM904</f>
        <v>45</v>
      </c>
    </row>
    <row r="905" spans="1:39" ht="17.399999999999999" x14ac:dyDescent="0.3">
      <c r="A905" s="209">
        <v>17</v>
      </c>
      <c r="B905" s="170" t="s">
        <v>238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0</v>
      </c>
      <c r="AL905" s="135">
        <f>'Нарххо 2024'!AL905</f>
        <v>0</v>
      </c>
      <c r="AM905" s="169">
        <f>'Нарххо 2024'!AM905</f>
        <v>45</v>
      </c>
    </row>
    <row r="906" spans="1:39" ht="17.399999999999999" x14ac:dyDescent="0.3">
      <c r="A906" s="210">
        <v>18</v>
      </c>
      <c r="B906" s="170" t="s">
        <v>239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0</v>
      </c>
      <c r="AL906" s="135">
        <f>'Нарххо 2024'!AL906</f>
        <v>0</v>
      </c>
      <c r="AM906" s="169">
        <f>'Нарххо 2024'!AM906</f>
        <v>6</v>
      </c>
    </row>
    <row r="907" spans="1:39" ht="17.399999999999999" x14ac:dyDescent="0.3">
      <c r="A907" s="210">
        <v>19</v>
      </c>
      <c r="B907" s="170" t="s">
        <v>240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0</v>
      </c>
      <c r="AL907" s="135">
        <f>'Нарххо 2024'!AL907</f>
        <v>0</v>
      </c>
      <c r="AM907" s="169">
        <f>'Нарххо 2024'!AM907</f>
        <v>5.2</v>
      </c>
    </row>
    <row r="908" spans="1:39" ht="17.399999999999999" x14ac:dyDescent="0.3">
      <c r="A908" s="209">
        <v>20</v>
      </c>
      <c r="B908" s="170" t="s">
        <v>241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0</v>
      </c>
      <c r="AL908" s="135">
        <f>'Нарххо 2024'!AL908</f>
        <v>0</v>
      </c>
      <c r="AM908" s="169">
        <f>'Нарххо 2024'!AM908</f>
        <v>4</v>
      </c>
    </row>
    <row r="909" spans="1:39" ht="18" customHeight="1" x14ac:dyDescent="0.3">
      <c r="A909" s="210">
        <v>21</v>
      </c>
      <c r="B909" s="170" t="s">
        <v>242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0</v>
      </c>
      <c r="AL909" s="135">
        <f>'Нарххо 2024'!AL909</f>
        <v>0</v>
      </c>
      <c r="AM909" s="169">
        <f>'Нарххо 2024'!AM909</f>
        <v>18</v>
      </c>
    </row>
    <row r="910" spans="1:39" ht="17.399999999999999" x14ac:dyDescent="0.3">
      <c r="A910" s="210">
        <v>22</v>
      </c>
      <c r="B910" s="170" t="s">
        <v>243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0</v>
      </c>
      <c r="AL910" s="135">
        <f>'Нарххо 2024'!AL910</f>
        <v>0</v>
      </c>
      <c r="AM910" s="169">
        <f>'Нарххо 2024'!AM910</f>
        <v>17</v>
      </c>
    </row>
    <row r="911" spans="1:39" ht="17.399999999999999" x14ac:dyDescent="0.3">
      <c r="A911" s="209">
        <v>23</v>
      </c>
      <c r="B911" s="170" t="s">
        <v>244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0</v>
      </c>
      <c r="AL911" s="135">
        <f>'Нарххо 2024'!AL911</f>
        <v>0</v>
      </c>
      <c r="AM911" s="169">
        <f>'Нарххо 2024'!AM911</f>
        <v>17</v>
      </c>
    </row>
    <row r="912" spans="1:39" ht="34.799999999999997" x14ac:dyDescent="0.3">
      <c r="A912" s="210">
        <v>24</v>
      </c>
      <c r="B912" s="188" t="s">
        <v>245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0</v>
      </c>
      <c r="AL912" s="135">
        <f>'Нарххо 2024'!AL912</f>
        <v>0</v>
      </c>
      <c r="AM912" s="169">
        <f>'Нарххо 2024'!AM912</f>
        <v>4.5</v>
      </c>
    </row>
    <row r="913" spans="1:39" ht="34.799999999999997" x14ac:dyDescent="0.3">
      <c r="A913" s="210">
        <v>25</v>
      </c>
      <c r="B913" s="188" t="s">
        <v>246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0</v>
      </c>
      <c r="AL913" s="135">
        <f>'Нарххо 2024'!AL913</f>
        <v>0</v>
      </c>
      <c r="AM913" s="169">
        <f>'Нарххо 2024'!AM913</f>
        <v>3.5</v>
      </c>
    </row>
    <row r="914" spans="1:39" ht="17.399999999999999" x14ac:dyDescent="0.3">
      <c r="A914" s="209">
        <v>26</v>
      </c>
      <c r="B914" s="170" t="s">
        <v>247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0</v>
      </c>
      <c r="AL914" s="135">
        <f>'Нарххо 2024'!AL914</f>
        <v>0</v>
      </c>
      <c r="AM914" s="169">
        <f>'Нарххо 2024'!AM914</f>
        <v>50</v>
      </c>
    </row>
    <row r="915" spans="1:39" ht="17.399999999999999" x14ac:dyDescent="0.3">
      <c r="A915" s="210">
        <v>27</v>
      </c>
      <c r="B915" s="170" t="s">
        <v>248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0</v>
      </c>
      <c r="AL915" s="135">
        <f>'Нарххо 2024'!AL915</f>
        <v>0</v>
      </c>
      <c r="AM915" s="169">
        <f>'Нарххо 2024'!AM915</f>
        <v>5.5999999999999988</v>
      </c>
    </row>
    <row r="916" spans="1:39" ht="17.399999999999999" x14ac:dyDescent="0.3">
      <c r="A916" s="210">
        <v>28</v>
      </c>
      <c r="B916" s="170" t="s">
        <v>249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0</v>
      </c>
      <c r="AL916" s="135">
        <f>'Нарххо 2024'!AL916</f>
        <v>0</v>
      </c>
      <c r="AM916" s="169">
        <f>'Нарххо 2024'!AM916</f>
        <v>10.533333333333333</v>
      </c>
    </row>
    <row r="917" spans="1:39" ht="17.399999999999999" x14ac:dyDescent="0.3">
      <c r="A917" s="209">
        <v>29</v>
      </c>
      <c r="B917" s="170" t="s">
        <v>250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0</v>
      </c>
      <c r="AL917" s="135">
        <f>'Нарххо 2024'!AL917</f>
        <v>0</v>
      </c>
      <c r="AM917" s="169">
        <f>'Нарххо 2024'!AM917</f>
        <v>12</v>
      </c>
    </row>
    <row r="918" spans="1:39" ht="34.799999999999997" x14ac:dyDescent="0.3">
      <c r="A918" s="211"/>
      <c r="B918" s="189" t="s">
        <v>251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</row>
    <row r="919" spans="1:39" ht="17.399999999999999" x14ac:dyDescent="0.3">
      <c r="A919" s="211"/>
      <c r="B919" s="191" t="s">
        <v>252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0</v>
      </c>
      <c r="AL919" s="135">
        <f>'Нарххо 2024'!AL919</f>
        <v>0</v>
      </c>
      <c r="AM919" s="169">
        <f>'Нарххо 2024'!AM919</f>
        <v>10.616666666666667</v>
      </c>
    </row>
    <row r="920" spans="1:39" x14ac:dyDescent="0.35">
      <c r="A920" s="212"/>
      <c r="B920" s="191" t="s">
        <v>253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0</v>
      </c>
      <c r="AL920" s="135">
        <f>'Нарххо 2024'!AL920</f>
        <v>0</v>
      </c>
      <c r="AM920" s="169">
        <f>'Нарххо 2024'!AM920</f>
        <v>10.716666666666667</v>
      </c>
    </row>
    <row r="921" spans="1:39" x14ac:dyDescent="0.35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</row>
    <row r="922" spans="1:39" x14ac:dyDescent="0.35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</row>
    <row r="923" spans="1:39" x14ac:dyDescent="0.35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</row>
    <row r="924" spans="1:39" ht="17.399999999999999" x14ac:dyDescent="0.3">
      <c r="A924" s="256" t="s">
        <v>256</v>
      </c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  <c r="AA924" s="256"/>
      <c r="AB924" s="256"/>
      <c r="AC924" s="256"/>
      <c r="AD924" s="256"/>
      <c r="AE924" s="256"/>
      <c r="AF924" s="256"/>
      <c r="AG924" s="256"/>
      <c r="AH924" s="256"/>
      <c r="AI924" s="256"/>
      <c r="AJ924" s="256"/>
      <c r="AK924" s="256"/>
      <c r="AL924" s="256"/>
      <c r="AM924" s="256"/>
    </row>
    <row r="925" spans="1:39" x14ac:dyDescent="0.35">
      <c r="A925" s="217"/>
      <c r="B925" s="197"/>
      <c r="C925" s="253" t="s">
        <v>280</v>
      </c>
      <c r="D925" s="254"/>
      <c r="E925" s="254"/>
      <c r="F925" s="254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  <c r="AC925" s="254"/>
      <c r="AD925" s="254"/>
      <c r="AE925" s="254"/>
      <c r="AF925" s="254"/>
      <c r="AG925" s="254"/>
      <c r="AH925" s="254"/>
      <c r="AI925" s="254"/>
      <c r="AJ925" s="254"/>
      <c r="AK925" s="254"/>
      <c r="AL925" s="254"/>
      <c r="AM925" s="255"/>
    </row>
    <row r="926" spans="1:39" ht="18.75" customHeight="1" x14ac:dyDescent="0.35">
      <c r="A926" s="218"/>
      <c r="B926" s="198"/>
      <c r="C926" s="247" t="s">
        <v>140</v>
      </c>
      <c r="D926" s="248"/>
      <c r="E926" s="248"/>
      <c r="F926" s="250"/>
      <c r="G926" s="245" t="s">
        <v>257</v>
      </c>
      <c r="H926" s="243" t="s">
        <v>140</v>
      </c>
      <c r="I926" s="244"/>
      <c r="J926" s="244"/>
      <c r="K926" s="249"/>
      <c r="L926" s="245" t="s">
        <v>257</v>
      </c>
      <c r="M926" s="243" t="s">
        <v>140</v>
      </c>
      <c r="N926" s="244"/>
      <c r="O926" s="244"/>
      <c r="P926" s="249"/>
      <c r="Q926" s="245" t="s">
        <v>257</v>
      </c>
      <c r="R926" s="243" t="s">
        <v>140</v>
      </c>
      <c r="S926" s="244"/>
      <c r="T926" s="244"/>
      <c r="U926" s="244"/>
      <c r="V926" s="249"/>
      <c r="W926" s="245" t="s">
        <v>257</v>
      </c>
      <c r="X926" s="243" t="s">
        <v>140</v>
      </c>
      <c r="Y926" s="244"/>
      <c r="Z926" s="244"/>
      <c r="AA926" s="244"/>
      <c r="AB926" s="245" t="s">
        <v>257</v>
      </c>
      <c r="AC926" s="243" t="s">
        <v>140</v>
      </c>
      <c r="AD926" s="244"/>
      <c r="AE926" s="244"/>
      <c r="AF926" s="244"/>
      <c r="AG926" s="245" t="s">
        <v>257</v>
      </c>
      <c r="AH926" s="243" t="s">
        <v>140</v>
      </c>
      <c r="AI926" s="244"/>
      <c r="AJ926" s="244"/>
      <c r="AK926" s="244"/>
      <c r="AL926" s="244"/>
      <c r="AM926" s="245" t="s">
        <v>257</v>
      </c>
    </row>
    <row r="927" spans="1:39" x14ac:dyDescent="0.35">
      <c r="A927" s="208"/>
      <c r="B927" s="199"/>
      <c r="C927" s="138" t="s">
        <v>136</v>
      </c>
      <c r="D927" s="138" t="s">
        <v>137</v>
      </c>
      <c r="E927" s="138" t="s">
        <v>138</v>
      </c>
      <c r="F927" s="138" t="s">
        <v>139</v>
      </c>
      <c r="G927" s="246"/>
      <c r="H927" s="138" t="s">
        <v>142</v>
      </c>
      <c r="I927" s="138" t="s">
        <v>143</v>
      </c>
      <c r="J927" s="138" t="s">
        <v>144</v>
      </c>
      <c r="K927" s="138" t="s">
        <v>145</v>
      </c>
      <c r="L927" s="246"/>
      <c r="M927" s="138" t="s">
        <v>146</v>
      </c>
      <c r="N927" s="138" t="s">
        <v>147</v>
      </c>
      <c r="O927" s="138" t="s">
        <v>148</v>
      </c>
      <c r="P927" s="138" t="s">
        <v>149</v>
      </c>
      <c r="Q927" s="246"/>
      <c r="R927" s="138" t="s">
        <v>150</v>
      </c>
      <c r="S927" s="138" t="s">
        <v>151</v>
      </c>
      <c r="T927" s="138" t="s">
        <v>152</v>
      </c>
      <c r="U927" s="138" t="s">
        <v>153</v>
      </c>
      <c r="V927" s="138" t="s">
        <v>154</v>
      </c>
      <c r="W927" s="246"/>
      <c r="X927" s="138" t="s">
        <v>161</v>
      </c>
      <c r="Y927" s="138" t="s">
        <v>162</v>
      </c>
      <c r="Z927" s="138" t="s">
        <v>283</v>
      </c>
      <c r="AA927" s="138" t="s">
        <v>284</v>
      </c>
      <c r="AB927" s="246"/>
      <c r="AC927" s="138" t="s">
        <v>285</v>
      </c>
      <c r="AD927" s="138" t="s">
        <v>286</v>
      </c>
      <c r="AE927" s="138" t="s">
        <v>293</v>
      </c>
      <c r="AF927" s="138" t="s">
        <v>287</v>
      </c>
      <c r="AG927" s="246"/>
      <c r="AH927" s="138" t="s">
        <v>288</v>
      </c>
      <c r="AI927" s="138" t="s">
        <v>289</v>
      </c>
      <c r="AJ927" s="138" t="s">
        <v>290</v>
      </c>
      <c r="AK927" s="138" t="s">
        <v>291</v>
      </c>
      <c r="AL927" s="138" t="s">
        <v>292</v>
      </c>
      <c r="AM927" s="246"/>
    </row>
    <row r="928" spans="1:39" ht="17.399999999999999" x14ac:dyDescent="0.3">
      <c r="A928" s="251">
        <v>1</v>
      </c>
      <c r="B928" s="191" t="s">
        <v>254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</row>
    <row r="929" spans="1:39" ht="17.399999999999999" x14ac:dyDescent="0.3">
      <c r="A929" s="252"/>
      <c r="B929" s="191" t="s">
        <v>224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0</v>
      </c>
      <c r="AL929" s="135">
        <f>'Нарххо 2024'!AL929</f>
        <v>0</v>
      </c>
      <c r="AM929" s="169">
        <f>'Нарххо 2024'!AM929</f>
        <v>3.1999999999999997</v>
      </c>
    </row>
    <row r="930" spans="1:39" ht="17.399999999999999" x14ac:dyDescent="0.3">
      <c r="A930" s="209">
        <v>2</v>
      </c>
      <c r="B930" s="170" t="s">
        <v>224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0</v>
      </c>
      <c r="AL930" s="135">
        <f>'Нарххо 2024'!AL930</f>
        <v>0</v>
      </c>
      <c r="AM930" s="169">
        <f>'Нарххо 2024'!AM930</f>
        <v>3</v>
      </c>
    </row>
    <row r="931" spans="1:39" ht="17.399999999999999" x14ac:dyDescent="0.3">
      <c r="A931" s="251">
        <v>3</v>
      </c>
      <c r="B931" s="170" t="s">
        <v>255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</row>
    <row r="932" spans="1:39" ht="17.399999999999999" x14ac:dyDescent="0.3">
      <c r="A932" s="252"/>
      <c r="B932" s="170" t="s">
        <v>225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0</v>
      </c>
      <c r="AL932" s="135">
        <f>'Нарххо 2024'!AL932</f>
        <v>0</v>
      </c>
      <c r="AM932" s="169">
        <f>'Нарххо 2024'!AM932</f>
        <v>2</v>
      </c>
    </row>
    <row r="933" spans="1:39" ht="17.399999999999999" x14ac:dyDescent="0.3">
      <c r="A933" s="210">
        <v>4</v>
      </c>
      <c r="B933" s="170" t="s">
        <v>224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0</v>
      </c>
      <c r="AL933" s="135">
        <f>'Нарххо 2024'!AL933</f>
        <v>0</v>
      </c>
      <c r="AM933" s="169">
        <f>'Нарххо 2024'!AM933</f>
        <v>3</v>
      </c>
    </row>
    <row r="934" spans="1:39" ht="17.399999999999999" x14ac:dyDescent="0.3">
      <c r="A934" s="209">
        <v>5</v>
      </c>
      <c r="B934" s="170" t="s">
        <v>226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0</v>
      </c>
      <c r="AL934" s="135">
        <f>'Нарххо 2024'!AL934</f>
        <v>0</v>
      </c>
      <c r="AM934" s="169">
        <f>'Нарххо 2024'!AM934</f>
        <v>2.3333333333333335</v>
      </c>
    </row>
    <row r="935" spans="1:39" ht="17.399999999999999" x14ac:dyDescent="0.3">
      <c r="A935" s="210">
        <v>6</v>
      </c>
      <c r="B935" s="170" t="s">
        <v>227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0</v>
      </c>
      <c r="AL935" s="135">
        <f>'Нарххо 2024'!AL935</f>
        <v>0</v>
      </c>
      <c r="AM935" s="169">
        <f>'Нарххо 2024'!AM935</f>
        <v>3</v>
      </c>
    </row>
    <row r="936" spans="1:39" ht="17.399999999999999" x14ac:dyDescent="0.3">
      <c r="A936" s="210">
        <v>7</v>
      </c>
      <c r="B936" s="170" t="s">
        <v>228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0</v>
      </c>
      <c r="AL936" s="135">
        <f>'Нарххо 2024'!AL936</f>
        <v>0</v>
      </c>
      <c r="AM936" s="169">
        <f>'Нарххо 2024'!AM936</f>
        <v>6.833333333333333</v>
      </c>
    </row>
    <row r="937" spans="1:39" ht="17.399999999999999" x14ac:dyDescent="0.3">
      <c r="A937" s="209">
        <v>8</v>
      </c>
      <c r="B937" s="170" t="s">
        <v>229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0</v>
      </c>
      <c r="AL937" s="135">
        <f>'Нарххо 2024'!AL937</f>
        <v>0</v>
      </c>
      <c r="AM937" s="169">
        <f>'Нарххо 2024'!AM937</f>
        <v>16</v>
      </c>
    </row>
    <row r="938" spans="1:39" ht="17.399999999999999" x14ac:dyDescent="0.3">
      <c r="A938" s="210">
        <v>9</v>
      </c>
      <c r="B938" s="170" t="s">
        <v>230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0</v>
      </c>
      <c r="AL938" s="135">
        <f>'Нарххо 2024'!AL938</f>
        <v>0</v>
      </c>
      <c r="AM938" s="169">
        <f>'Нарххо 2024'!AM938</f>
        <v>12.833333333333334</v>
      </c>
    </row>
    <row r="939" spans="1:39" ht="17.399999999999999" x14ac:dyDescent="0.3">
      <c r="A939" s="210">
        <v>10</v>
      </c>
      <c r="B939" s="170" t="s">
        <v>231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0</v>
      </c>
      <c r="AL939" s="135">
        <f>'Нарххо 2024'!AL939</f>
        <v>0</v>
      </c>
      <c r="AM939" s="169">
        <f>'Нарххо 2024'!AM939</f>
        <v>13.933333333333332</v>
      </c>
    </row>
    <row r="940" spans="1:39" ht="17.399999999999999" x14ac:dyDescent="0.3">
      <c r="A940" s="209">
        <v>11</v>
      </c>
      <c r="B940" s="170" t="s">
        <v>232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0</v>
      </c>
      <c r="AL940" s="135">
        <f>'Нарххо 2024'!AL940</f>
        <v>0</v>
      </c>
      <c r="AM940" s="169">
        <f>'Нарххо 2024'!AM940</f>
        <v>70</v>
      </c>
    </row>
    <row r="941" spans="1:39" ht="17.399999999999999" x14ac:dyDescent="0.3">
      <c r="A941" s="210">
        <v>12</v>
      </c>
      <c r="B941" s="170" t="s">
        <v>233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0</v>
      </c>
      <c r="AL941" s="135">
        <f>'Нарххо 2024'!AL941</f>
        <v>0</v>
      </c>
      <c r="AM941" s="169">
        <f>'Нарххо 2024'!AM941</f>
        <v>80</v>
      </c>
    </row>
    <row r="942" spans="1:39" ht="17.399999999999999" x14ac:dyDescent="0.3">
      <c r="A942" s="210">
        <v>13</v>
      </c>
      <c r="B942" s="170" t="s">
        <v>234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0</v>
      </c>
      <c r="AL942" s="135">
        <f>'Нарххо 2024'!AL942</f>
        <v>0</v>
      </c>
      <c r="AM942" s="169">
        <f>'Нарххо 2024'!AM942</f>
        <v>5</v>
      </c>
    </row>
    <row r="943" spans="1:39" ht="17.399999999999999" x14ac:dyDescent="0.3">
      <c r="A943" s="209">
        <v>14</v>
      </c>
      <c r="B943" s="170" t="s">
        <v>235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0</v>
      </c>
      <c r="AL943" s="135">
        <f>'Нарххо 2024'!AL943</f>
        <v>0</v>
      </c>
      <c r="AM943" s="169">
        <f>'Нарххо 2024'!AM943</f>
        <v>8</v>
      </c>
    </row>
    <row r="944" spans="1:39" ht="17.399999999999999" x14ac:dyDescent="0.3">
      <c r="A944" s="210">
        <v>15</v>
      </c>
      <c r="B944" s="170" t="s">
        <v>236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0</v>
      </c>
      <c r="AL944" s="135">
        <f>'Нарххо 2024'!AL944</f>
        <v>0</v>
      </c>
      <c r="AM944" s="169">
        <f>'Нарххо 2024'!AM944</f>
        <v>12</v>
      </c>
    </row>
    <row r="945" spans="1:39" ht="17.399999999999999" x14ac:dyDescent="0.3">
      <c r="A945" s="210">
        <v>16</v>
      </c>
      <c r="B945" s="170" t="s">
        <v>237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0</v>
      </c>
      <c r="AL945" s="135">
        <f>'Нарххо 2024'!AL945</f>
        <v>0</v>
      </c>
      <c r="AM945" s="169">
        <f>'Нарххо 2024'!AM945</f>
        <v>40</v>
      </c>
    </row>
    <row r="946" spans="1:39" ht="17.399999999999999" x14ac:dyDescent="0.3">
      <c r="A946" s="209">
        <v>17</v>
      </c>
      <c r="B946" s="170" t="s">
        <v>238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0</v>
      </c>
      <c r="AL946" s="135">
        <f>'Нарххо 2024'!AL946</f>
        <v>0</v>
      </c>
      <c r="AM946" s="169">
        <f>'Нарххо 2024'!AM946</f>
        <v>40</v>
      </c>
    </row>
    <row r="947" spans="1:39" ht="17.399999999999999" x14ac:dyDescent="0.3">
      <c r="A947" s="210">
        <v>18</v>
      </c>
      <c r="B947" s="170" t="s">
        <v>239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0</v>
      </c>
      <c r="AL947" s="135">
        <f>'Нарххо 2024'!AL947</f>
        <v>0</v>
      </c>
      <c r="AM947" s="169">
        <f>'Нарххо 2024'!AM947</f>
        <v>5.5999999999999988</v>
      </c>
    </row>
    <row r="948" spans="1:39" ht="17.399999999999999" x14ac:dyDescent="0.3">
      <c r="A948" s="210">
        <v>19</v>
      </c>
      <c r="B948" s="170" t="s">
        <v>240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0</v>
      </c>
      <c r="AL948" s="135">
        <f>'Нарххо 2024'!AL948</f>
        <v>0</v>
      </c>
      <c r="AM948" s="169">
        <f>'Нарххо 2024'!AM948</f>
        <v>4.8666666666666671</v>
      </c>
    </row>
    <row r="949" spans="1:39" ht="17.399999999999999" x14ac:dyDescent="0.3">
      <c r="A949" s="209">
        <v>20</v>
      </c>
      <c r="B949" s="170" t="s">
        <v>241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0</v>
      </c>
      <c r="AL949" s="135">
        <f>'Нарххо 2024'!AL949</f>
        <v>0</v>
      </c>
      <c r="AM949" s="169">
        <f>'Нарххо 2024'!AM949</f>
        <v>3</v>
      </c>
    </row>
    <row r="950" spans="1:39" ht="17.399999999999999" x14ac:dyDescent="0.3">
      <c r="A950" s="210">
        <v>21</v>
      </c>
      <c r="B950" s="170" t="s">
        <v>242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0</v>
      </c>
      <c r="AL950" s="135">
        <f>'Нарххо 2024'!AL950</f>
        <v>0</v>
      </c>
      <c r="AM950" s="169">
        <f>'Нарххо 2024'!AM950</f>
        <v>18</v>
      </c>
    </row>
    <row r="951" spans="1:39" ht="18" customHeight="1" x14ac:dyDescent="0.3">
      <c r="A951" s="210">
        <v>22</v>
      </c>
      <c r="B951" s="170" t="s">
        <v>243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0</v>
      </c>
      <c r="AL951" s="135">
        <f>'Нарххо 2024'!AL951</f>
        <v>0</v>
      </c>
      <c r="AM951" s="169">
        <f>'Нарххо 2024'!AM951</f>
        <v>20</v>
      </c>
    </row>
    <row r="952" spans="1:39" ht="17.399999999999999" x14ac:dyDescent="0.3">
      <c r="A952" s="209">
        <v>23</v>
      </c>
      <c r="B952" s="170" t="s">
        <v>244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0</v>
      </c>
      <c r="AL952" s="135">
        <f>'Нарххо 2024'!AL952</f>
        <v>0</v>
      </c>
      <c r="AM952" s="169">
        <f>'Нарххо 2024'!AM952</f>
        <v>15</v>
      </c>
    </row>
    <row r="953" spans="1:39" ht="34.799999999999997" x14ac:dyDescent="0.3">
      <c r="A953" s="210">
        <v>24</v>
      </c>
      <c r="B953" s="188" t="s">
        <v>245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0</v>
      </c>
      <c r="AL953" s="135">
        <f>'Нарххо 2024'!AL953</f>
        <v>0</v>
      </c>
      <c r="AM953" s="169">
        <f>'Нарххо 2024'!AM953</f>
        <v>3</v>
      </c>
    </row>
    <row r="954" spans="1:39" ht="34.799999999999997" x14ac:dyDescent="0.3">
      <c r="A954" s="210">
        <v>25</v>
      </c>
      <c r="B954" s="188" t="s">
        <v>246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0</v>
      </c>
      <c r="AL954" s="135">
        <f>'Нарххо 2024'!AL954</f>
        <v>0</v>
      </c>
      <c r="AM954" s="169">
        <f>'Нарххо 2024'!AM954</f>
        <v>5</v>
      </c>
    </row>
    <row r="955" spans="1:39" ht="17.399999999999999" x14ac:dyDescent="0.3">
      <c r="A955" s="209">
        <v>26</v>
      </c>
      <c r="B955" s="170" t="s">
        <v>247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0</v>
      </c>
      <c r="AL955" s="135">
        <f>'Нарххо 2024'!AL955</f>
        <v>0</v>
      </c>
      <c r="AM955" s="169">
        <f>'Нарххо 2024'!AM955</f>
        <v>50</v>
      </c>
    </row>
    <row r="956" spans="1:39" ht="17.399999999999999" x14ac:dyDescent="0.3">
      <c r="A956" s="210">
        <v>27</v>
      </c>
      <c r="B956" s="170" t="s">
        <v>248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0</v>
      </c>
      <c r="AL956" s="135">
        <f>'Нарххо 2024'!AL956</f>
        <v>0</v>
      </c>
      <c r="AM956" s="169">
        <f>'Нарххо 2024'!AM956</f>
        <v>5.333333333333333</v>
      </c>
    </row>
    <row r="957" spans="1:39" ht="17.399999999999999" x14ac:dyDescent="0.3">
      <c r="A957" s="210">
        <v>28</v>
      </c>
      <c r="B957" s="170" t="s">
        <v>249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0</v>
      </c>
      <c r="AL957" s="135">
        <f>'Нарххо 2024'!AL957</f>
        <v>0</v>
      </c>
      <c r="AM957" s="169">
        <f>'Нарххо 2024'!AM957</f>
        <v>10.1</v>
      </c>
    </row>
    <row r="958" spans="1:39" ht="17.399999999999999" x14ac:dyDescent="0.3">
      <c r="A958" s="209">
        <v>29</v>
      </c>
      <c r="B958" s="170" t="s">
        <v>250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0</v>
      </c>
      <c r="AL958" s="135">
        <f>'Нарххо 2024'!AL958</f>
        <v>0</v>
      </c>
      <c r="AM958" s="169">
        <f>'Нарххо 2024'!AM958</f>
        <v>11</v>
      </c>
    </row>
    <row r="959" spans="1:39" ht="34.799999999999997" x14ac:dyDescent="0.3">
      <c r="A959" s="211"/>
      <c r="B959" s="189" t="s">
        <v>251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</row>
    <row r="960" spans="1:39" ht="17.399999999999999" x14ac:dyDescent="0.3">
      <c r="A960" s="211"/>
      <c r="B960" s="191" t="s">
        <v>252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0</v>
      </c>
      <c r="AL960" s="135">
        <f>'Нарххо 2024'!AL960</f>
        <v>0</v>
      </c>
      <c r="AM960" s="169">
        <f>'Нарххо 2024'!AM960</f>
        <v>10.616666666666667</v>
      </c>
    </row>
    <row r="961" spans="1:39" x14ac:dyDescent="0.35">
      <c r="A961" s="212"/>
      <c r="B961" s="191" t="s">
        <v>253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0</v>
      </c>
      <c r="AL961" s="135">
        <f>'Нарххо 2024'!AL961</f>
        <v>0</v>
      </c>
      <c r="AM961" s="169">
        <f>'Нарххо 2024'!AM961</f>
        <v>10.716666666666667</v>
      </c>
    </row>
    <row r="962" spans="1:39" x14ac:dyDescent="0.35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</row>
    <row r="963" spans="1:39" ht="17.399999999999999" x14ac:dyDescent="0.3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</row>
    <row r="964" spans="1:39" x14ac:dyDescent="0.35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</row>
    <row r="965" spans="1:39" x14ac:dyDescent="0.35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</row>
    <row r="966" spans="1:39" ht="17.399999999999999" x14ac:dyDescent="0.3">
      <c r="A966" s="256" t="s">
        <v>256</v>
      </c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  <c r="AA966" s="256"/>
      <c r="AB966" s="256"/>
      <c r="AC966" s="256"/>
      <c r="AD966" s="256"/>
      <c r="AE966" s="256"/>
      <c r="AF966" s="256"/>
      <c r="AG966" s="256"/>
      <c r="AH966" s="256"/>
      <c r="AI966" s="256"/>
      <c r="AJ966" s="256"/>
      <c r="AK966" s="256"/>
      <c r="AL966" s="256"/>
      <c r="AM966" s="256"/>
    </row>
    <row r="967" spans="1:39" x14ac:dyDescent="0.35">
      <c r="A967" s="212"/>
      <c r="B967" s="200"/>
      <c r="C967" s="253" t="s">
        <v>281</v>
      </c>
      <c r="D967" s="254"/>
      <c r="E967" s="254"/>
      <c r="F967" s="254"/>
      <c r="G967" s="254"/>
      <c r="H967" s="254"/>
      <c r="I967" s="254"/>
      <c r="J967" s="254"/>
      <c r="K967" s="254"/>
      <c r="L967" s="254"/>
      <c r="M967" s="254"/>
      <c r="N967" s="254"/>
      <c r="O967" s="254"/>
      <c r="P967" s="254"/>
      <c r="Q967" s="254"/>
      <c r="R967" s="254"/>
      <c r="S967" s="254"/>
      <c r="T967" s="254"/>
      <c r="U967" s="254"/>
      <c r="V967" s="254"/>
      <c r="W967" s="254"/>
      <c r="X967" s="254"/>
      <c r="Y967" s="254"/>
      <c r="Z967" s="254"/>
      <c r="AA967" s="254"/>
      <c r="AB967" s="254"/>
      <c r="AC967" s="254"/>
      <c r="AD967" s="254"/>
      <c r="AE967" s="254"/>
      <c r="AF967" s="254"/>
      <c r="AG967" s="254"/>
      <c r="AH967" s="254"/>
      <c r="AI967" s="254"/>
      <c r="AJ967" s="254"/>
      <c r="AK967" s="254"/>
      <c r="AL967" s="254"/>
      <c r="AM967" s="255"/>
    </row>
    <row r="968" spans="1:39" ht="18.75" customHeight="1" x14ac:dyDescent="0.35">
      <c r="A968" s="212"/>
      <c r="B968" s="201"/>
      <c r="C968" s="247" t="s">
        <v>140</v>
      </c>
      <c r="D968" s="248"/>
      <c r="E968" s="248"/>
      <c r="F968" s="250"/>
      <c r="G968" s="245" t="s">
        <v>257</v>
      </c>
      <c r="H968" s="243" t="s">
        <v>140</v>
      </c>
      <c r="I968" s="244"/>
      <c r="J968" s="244"/>
      <c r="K968" s="249"/>
      <c r="L968" s="245" t="s">
        <v>257</v>
      </c>
      <c r="M968" s="243" t="s">
        <v>140</v>
      </c>
      <c r="N968" s="244"/>
      <c r="O968" s="244"/>
      <c r="P968" s="249"/>
      <c r="Q968" s="245" t="s">
        <v>257</v>
      </c>
      <c r="R968" s="243" t="s">
        <v>140</v>
      </c>
      <c r="S968" s="244"/>
      <c r="T968" s="244"/>
      <c r="U968" s="244"/>
      <c r="V968" s="249"/>
      <c r="W968" s="245" t="s">
        <v>257</v>
      </c>
      <c r="X968" s="243" t="s">
        <v>140</v>
      </c>
      <c r="Y968" s="244"/>
      <c r="Z968" s="244"/>
      <c r="AA968" s="244"/>
      <c r="AB968" s="245" t="s">
        <v>257</v>
      </c>
      <c r="AC968" s="243" t="s">
        <v>140</v>
      </c>
      <c r="AD968" s="244"/>
      <c r="AE968" s="244"/>
      <c r="AF968" s="244"/>
      <c r="AG968" s="245" t="s">
        <v>257</v>
      </c>
      <c r="AH968" s="243" t="s">
        <v>140</v>
      </c>
      <c r="AI968" s="244"/>
      <c r="AJ968" s="244"/>
      <c r="AK968" s="244"/>
      <c r="AL968" s="244"/>
      <c r="AM968" s="245" t="s">
        <v>257</v>
      </c>
    </row>
    <row r="969" spans="1:39" x14ac:dyDescent="0.35">
      <c r="A969" s="219"/>
      <c r="B969" s="201"/>
      <c r="C969" s="138" t="s">
        <v>136</v>
      </c>
      <c r="D969" s="138" t="s">
        <v>137</v>
      </c>
      <c r="E969" s="138" t="s">
        <v>138</v>
      </c>
      <c r="F969" s="138" t="s">
        <v>139</v>
      </c>
      <c r="G969" s="246"/>
      <c r="H969" s="138" t="s">
        <v>142</v>
      </c>
      <c r="I969" s="138" t="s">
        <v>143</v>
      </c>
      <c r="J969" s="138" t="s">
        <v>144</v>
      </c>
      <c r="K969" s="138" t="s">
        <v>145</v>
      </c>
      <c r="L969" s="246"/>
      <c r="M969" s="138" t="s">
        <v>146</v>
      </c>
      <c r="N969" s="138" t="s">
        <v>147</v>
      </c>
      <c r="O969" s="138" t="s">
        <v>148</v>
      </c>
      <c r="P969" s="138" t="s">
        <v>149</v>
      </c>
      <c r="Q969" s="246"/>
      <c r="R969" s="138" t="s">
        <v>150</v>
      </c>
      <c r="S969" s="138" t="s">
        <v>151</v>
      </c>
      <c r="T969" s="138" t="s">
        <v>152</v>
      </c>
      <c r="U969" s="138" t="s">
        <v>153</v>
      </c>
      <c r="V969" s="138" t="s">
        <v>154</v>
      </c>
      <c r="W969" s="246"/>
      <c r="X969" s="138" t="s">
        <v>161</v>
      </c>
      <c r="Y969" s="138" t="s">
        <v>162</v>
      </c>
      <c r="Z969" s="138" t="s">
        <v>283</v>
      </c>
      <c r="AA969" s="138" t="s">
        <v>284</v>
      </c>
      <c r="AB969" s="246"/>
      <c r="AC969" s="138" t="s">
        <v>285</v>
      </c>
      <c r="AD969" s="138" t="s">
        <v>286</v>
      </c>
      <c r="AE969" s="138" t="s">
        <v>293</v>
      </c>
      <c r="AF969" s="138" t="s">
        <v>287</v>
      </c>
      <c r="AG969" s="246"/>
      <c r="AH969" s="138" t="s">
        <v>288</v>
      </c>
      <c r="AI969" s="138" t="s">
        <v>289</v>
      </c>
      <c r="AJ969" s="138" t="s">
        <v>290</v>
      </c>
      <c r="AK969" s="138" t="s">
        <v>291</v>
      </c>
      <c r="AL969" s="138" t="s">
        <v>292</v>
      </c>
      <c r="AM969" s="246"/>
    </row>
    <row r="970" spans="1:39" ht="17.399999999999999" x14ac:dyDescent="0.3">
      <c r="A970" s="251">
        <v>1</v>
      </c>
      <c r="B970" s="191" t="s">
        <v>254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</row>
    <row r="971" spans="1:39" ht="17.399999999999999" x14ac:dyDescent="0.3">
      <c r="A971" s="252"/>
      <c r="B971" s="191" t="s">
        <v>224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0</v>
      </c>
      <c r="AL971" s="135">
        <f>'Нарххо 2024'!AL971</f>
        <v>0</v>
      </c>
      <c r="AM971" s="169">
        <f>'Нарххо 2024'!AM971</f>
        <v>5.333333333333333</v>
      </c>
    </row>
    <row r="972" spans="1:39" ht="17.399999999999999" x14ac:dyDescent="0.3">
      <c r="A972" s="209">
        <v>2</v>
      </c>
      <c r="B972" s="170" t="s">
        <v>224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0</v>
      </c>
      <c r="AL972" s="135">
        <f>'Нарххо 2024'!AL972</f>
        <v>0</v>
      </c>
      <c r="AM972" s="169">
        <f>'Нарххо 2024'!AM972</f>
        <v>4.7666666666666666</v>
      </c>
    </row>
    <row r="973" spans="1:39" ht="17.399999999999999" x14ac:dyDescent="0.3">
      <c r="A973" s="251">
        <v>3</v>
      </c>
      <c r="B973" s="170" t="s">
        <v>255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</row>
    <row r="974" spans="1:39" ht="17.399999999999999" x14ac:dyDescent="0.3">
      <c r="A974" s="252"/>
      <c r="B974" s="170" t="s">
        <v>225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0</v>
      </c>
      <c r="AL974" s="135">
        <f>'Нарххо 2024'!AL974</f>
        <v>0</v>
      </c>
      <c r="AM974" s="169">
        <f>'Нарххо 2024'!AM974</f>
        <v>3</v>
      </c>
    </row>
    <row r="975" spans="1:39" ht="17.399999999999999" x14ac:dyDescent="0.3">
      <c r="A975" s="210">
        <v>4</v>
      </c>
      <c r="B975" s="170" t="s">
        <v>224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0</v>
      </c>
      <c r="AL975" s="135">
        <f>'Нарххо 2024'!AL975</f>
        <v>0</v>
      </c>
      <c r="AM975" s="169">
        <f>'Нарххо 2024'!AM975</f>
        <v>4.166666666666667</v>
      </c>
    </row>
    <row r="976" spans="1:39" ht="17.399999999999999" x14ac:dyDescent="0.3">
      <c r="A976" s="209">
        <v>5</v>
      </c>
      <c r="B976" s="170" t="s">
        <v>226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0</v>
      </c>
      <c r="AL976" s="135">
        <f>'Нарххо 2024'!AL976</f>
        <v>0</v>
      </c>
      <c r="AM976" s="169">
        <f>'Нарххо 2024'!AM976</f>
        <v>8.4666666666666668</v>
      </c>
    </row>
    <row r="977" spans="1:39" ht="17.399999999999999" x14ac:dyDescent="0.3">
      <c r="A977" s="210">
        <v>6</v>
      </c>
      <c r="B977" s="170" t="s">
        <v>227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0</v>
      </c>
      <c r="AL977" s="135">
        <f>'Нарххо 2024'!AL977</f>
        <v>0</v>
      </c>
      <c r="AM977" s="169">
        <f>'Нарххо 2024'!AM977</f>
        <v>6.666666666666667</v>
      </c>
    </row>
    <row r="978" spans="1:39" ht="17.25" customHeight="1" x14ac:dyDescent="0.3">
      <c r="A978" s="210">
        <v>7</v>
      </c>
      <c r="B978" s="170" t="s">
        <v>228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0</v>
      </c>
      <c r="AL978" s="135">
        <f>'Нарххо 2024'!AL978</f>
        <v>0</v>
      </c>
      <c r="AM978" s="169">
        <f>'Нарххо 2024'!AM978</f>
        <v>13.700000000000001</v>
      </c>
    </row>
    <row r="979" spans="1:39" ht="17.25" customHeight="1" x14ac:dyDescent="0.3">
      <c r="A979" s="209">
        <v>8</v>
      </c>
      <c r="B979" s="170" t="s">
        <v>229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0</v>
      </c>
      <c r="AL979" s="135">
        <f>'Нарххо 2024'!AL979</f>
        <v>0</v>
      </c>
      <c r="AM979" s="169">
        <f>'Нарххо 2024'!AM979</f>
        <v>16</v>
      </c>
    </row>
    <row r="980" spans="1:39" ht="17.25" customHeight="1" x14ac:dyDescent="0.3">
      <c r="A980" s="210">
        <v>9</v>
      </c>
      <c r="B980" s="170" t="s">
        <v>230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0</v>
      </c>
      <c r="AL980" s="135">
        <f>'Нарххо 2024'!AL980</f>
        <v>0</v>
      </c>
      <c r="AM980" s="169">
        <f>'Нарххо 2024'!AM980</f>
        <v>19.5</v>
      </c>
    </row>
    <row r="981" spans="1:39" ht="17.25" customHeight="1" x14ac:dyDescent="0.3">
      <c r="A981" s="210">
        <v>10</v>
      </c>
      <c r="B981" s="170" t="s">
        <v>231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0</v>
      </c>
      <c r="AL981" s="135">
        <f>'Нарххо 2024'!AL981</f>
        <v>0</v>
      </c>
      <c r="AM981" s="169">
        <f>'Нарххо 2024'!AM981</f>
        <v>21</v>
      </c>
    </row>
    <row r="982" spans="1:39" ht="48" customHeight="1" x14ac:dyDescent="0.3">
      <c r="A982" s="209">
        <v>11</v>
      </c>
      <c r="B982" s="170" t="s">
        <v>232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0</v>
      </c>
      <c r="AL982" s="135">
        <f>'Нарххо 2024'!AL982</f>
        <v>0</v>
      </c>
      <c r="AM982" s="169">
        <f>'Нарххо 2024'!AM982</f>
        <v>45.566666666666663</v>
      </c>
    </row>
    <row r="983" spans="1:39" ht="17.25" customHeight="1" x14ac:dyDescent="0.3">
      <c r="A983" s="210">
        <v>12</v>
      </c>
      <c r="B983" s="170" t="s">
        <v>233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0</v>
      </c>
      <c r="AL983" s="135">
        <f>'Нарххо 2024'!AL983</f>
        <v>0</v>
      </c>
      <c r="AM983" s="169">
        <f>'Нарххо 2024'!AM983</f>
        <v>67.333333333333329</v>
      </c>
    </row>
    <row r="984" spans="1:39" ht="17.25" customHeight="1" x14ac:dyDescent="0.3">
      <c r="A984" s="210">
        <v>13</v>
      </c>
      <c r="B984" s="170" t="s">
        <v>234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0</v>
      </c>
      <c r="AL984" s="135">
        <f>'Нарххо 2024'!AL984</f>
        <v>0</v>
      </c>
      <c r="AM984" s="169">
        <f>'Нарххо 2024'!AM984</f>
        <v>5</v>
      </c>
    </row>
    <row r="985" spans="1:39" ht="12" customHeight="1" x14ac:dyDescent="0.3">
      <c r="A985" s="209">
        <v>14</v>
      </c>
      <c r="B985" s="170" t="s">
        <v>235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0</v>
      </c>
      <c r="AL985" s="135">
        <f>'Нарххо 2024'!AL985</f>
        <v>0</v>
      </c>
      <c r="AM985" s="169">
        <f>'Нарххо 2024'!AM985</f>
        <v>10</v>
      </c>
    </row>
    <row r="986" spans="1:39" ht="12" customHeight="1" x14ac:dyDescent="0.3">
      <c r="A986" s="210">
        <v>15</v>
      </c>
      <c r="B986" s="170" t="s">
        <v>236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0</v>
      </c>
      <c r="AL986" s="135">
        <f>'Нарххо 2024'!AL986</f>
        <v>0</v>
      </c>
      <c r="AM986" s="169">
        <f>'Нарххо 2024'!AM986</f>
        <v>12</v>
      </c>
    </row>
    <row r="987" spans="1:39" ht="15.75" customHeight="1" x14ac:dyDescent="0.3">
      <c r="A987" s="210">
        <v>16</v>
      </c>
      <c r="B987" s="170" t="s">
        <v>237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0</v>
      </c>
      <c r="AL987" s="135">
        <f>'Нарххо 2024'!AL987</f>
        <v>0</v>
      </c>
      <c r="AM987" s="169">
        <f>'Нарххо 2024'!AM987</f>
        <v>62</v>
      </c>
    </row>
    <row r="988" spans="1:39" ht="12" customHeight="1" x14ac:dyDescent="0.3">
      <c r="A988" s="209">
        <v>17</v>
      </c>
      <c r="B988" s="170" t="s">
        <v>238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0</v>
      </c>
      <c r="AL988" s="135">
        <f>'Нарххо 2024'!AL988</f>
        <v>0</v>
      </c>
      <c r="AM988" s="169">
        <f>'Нарххо 2024'!AM988</f>
        <v>65</v>
      </c>
    </row>
    <row r="989" spans="1:39" ht="14.25" customHeight="1" x14ac:dyDescent="0.3">
      <c r="A989" s="210">
        <v>18</v>
      </c>
      <c r="B989" s="170" t="s">
        <v>239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0</v>
      </c>
      <c r="AL989" s="135">
        <f>'Нарххо 2024'!AL989</f>
        <v>0</v>
      </c>
      <c r="AM989" s="169">
        <f>'Нарххо 2024'!AM989</f>
        <v>5.5666666666666664</v>
      </c>
    </row>
    <row r="990" spans="1:39" ht="14.25" customHeight="1" x14ac:dyDescent="0.3">
      <c r="A990" s="210">
        <v>19</v>
      </c>
      <c r="B990" s="170" t="s">
        <v>240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0</v>
      </c>
      <c r="AL990" s="135">
        <f>'Нарххо 2024'!AL990</f>
        <v>0</v>
      </c>
      <c r="AM990" s="169">
        <f>'Нарххо 2024'!AM990</f>
        <v>5.3</v>
      </c>
    </row>
    <row r="991" spans="1:39" ht="14.25" customHeight="1" x14ac:dyDescent="0.3">
      <c r="A991" s="209">
        <v>20</v>
      </c>
      <c r="B991" s="170" t="s">
        <v>241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0</v>
      </c>
      <c r="AL991" s="135">
        <f>'Нарххо 2024'!AL991</f>
        <v>0</v>
      </c>
      <c r="AM991" s="169">
        <f>'Нарххо 2024'!AM991</f>
        <v>4.9000000000000004</v>
      </c>
    </row>
    <row r="992" spans="1:39" ht="20.25" customHeight="1" x14ac:dyDescent="0.3">
      <c r="A992" s="210">
        <v>21</v>
      </c>
      <c r="B992" s="170" t="s">
        <v>242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0</v>
      </c>
      <c r="AL992" s="135">
        <f>'Нарххо 2024'!AL992</f>
        <v>0</v>
      </c>
      <c r="AM992" s="169">
        <f>'Нарххо 2024'!AM992</f>
        <v>20</v>
      </c>
    </row>
    <row r="993" spans="1:39" ht="17.399999999999999" x14ac:dyDescent="0.3">
      <c r="A993" s="210">
        <v>22</v>
      </c>
      <c r="B993" s="170" t="s">
        <v>243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0</v>
      </c>
      <c r="AL993" s="135">
        <f>'Нарххо 2024'!AL993</f>
        <v>0</v>
      </c>
      <c r="AM993" s="169">
        <f>'Нарххо 2024'!AM993</f>
        <v>17</v>
      </c>
    </row>
    <row r="994" spans="1:39" ht="17.399999999999999" x14ac:dyDescent="0.3">
      <c r="A994" s="209">
        <v>23</v>
      </c>
      <c r="B994" s="170" t="s">
        <v>244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0</v>
      </c>
      <c r="AL994" s="135">
        <f>'Нарххо 2024'!AL994</f>
        <v>0</v>
      </c>
      <c r="AM994" s="169">
        <f>'Нарххо 2024'!AM994</f>
        <v>17</v>
      </c>
    </row>
    <row r="995" spans="1:39" ht="34.799999999999997" x14ac:dyDescent="0.3">
      <c r="A995" s="210">
        <v>24</v>
      </c>
      <c r="B995" s="188" t="s">
        <v>245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0</v>
      </c>
      <c r="AL995" s="135">
        <f>'Нарххо 2024'!AL995</f>
        <v>0</v>
      </c>
      <c r="AM995" s="169">
        <f>'Нарххо 2024'!AM995</f>
        <v>5</v>
      </c>
    </row>
    <row r="996" spans="1:39" ht="34.799999999999997" x14ac:dyDescent="0.3">
      <c r="A996" s="210">
        <v>25</v>
      </c>
      <c r="B996" s="188" t="s">
        <v>246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0</v>
      </c>
      <c r="AL996" s="135">
        <f>'Нарххо 2024'!AL996</f>
        <v>0</v>
      </c>
      <c r="AM996" s="169">
        <f>'Нарххо 2024'!AM996</f>
        <v>9</v>
      </c>
    </row>
    <row r="997" spans="1:39" ht="17.399999999999999" x14ac:dyDescent="0.3">
      <c r="A997" s="209">
        <v>26</v>
      </c>
      <c r="B997" s="170" t="s">
        <v>247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0</v>
      </c>
      <c r="AL997" s="135">
        <f>'Нарххо 2024'!AL997</f>
        <v>0</v>
      </c>
      <c r="AM997" s="169">
        <f>'Нарххо 2024'!AM997</f>
        <v>60</v>
      </c>
    </row>
    <row r="998" spans="1:39" ht="17.399999999999999" x14ac:dyDescent="0.3">
      <c r="A998" s="210">
        <v>27</v>
      </c>
      <c r="B998" s="170" t="s">
        <v>248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0</v>
      </c>
      <c r="AL998" s="135">
        <f>'Нарххо 2024'!AL998</f>
        <v>0</v>
      </c>
      <c r="AM998" s="169">
        <f>'Нарххо 2024'!AM998</f>
        <v>7</v>
      </c>
    </row>
    <row r="999" spans="1:39" ht="17.399999999999999" x14ac:dyDescent="0.3">
      <c r="A999" s="210">
        <v>28</v>
      </c>
      <c r="B999" s="170" t="s">
        <v>249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0</v>
      </c>
      <c r="AL999" s="135">
        <f>'Нарххо 2024'!AL999</f>
        <v>0</v>
      </c>
      <c r="AM999" s="169">
        <f>'Нарххо 2024'!AM999</f>
        <v>11</v>
      </c>
    </row>
    <row r="1000" spans="1:39" ht="17.399999999999999" x14ac:dyDescent="0.3">
      <c r="A1000" s="209">
        <v>29</v>
      </c>
      <c r="B1000" s="170" t="s">
        <v>250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0</v>
      </c>
      <c r="AL1000" s="135">
        <f>'Нарххо 2024'!AL1000</f>
        <v>0</v>
      </c>
      <c r="AM1000" s="169">
        <f>'Нарххо 2024'!AM1000</f>
        <v>12</v>
      </c>
    </row>
    <row r="1001" spans="1:39" ht="34.799999999999997" x14ac:dyDescent="0.3">
      <c r="A1001" s="211"/>
      <c r="B1001" s="189" t="s">
        <v>251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</row>
    <row r="1002" spans="1:39" ht="17.399999999999999" x14ac:dyDescent="0.3">
      <c r="A1002" s="211"/>
      <c r="B1002" s="190" t="s">
        <v>252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0</v>
      </c>
      <c r="AL1002" s="135">
        <f>'Нарххо 2024'!AL1002</f>
        <v>0</v>
      </c>
      <c r="AM1002" s="169">
        <f>'Нарххо 2024'!AM1002</f>
        <v>10.63</v>
      </c>
    </row>
    <row r="1003" spans="1:39" x14ac:dyDescent="0.35">
      <c r="A1003" s="212"/>
      <c r="B1003" s="191" t="s">
        <v>253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0</v>
      </c>
      <c r="AL1003" s="135">
        <f>'Нарххо 2024'!AL1003</f>
        <v>0</v>
      </c>
      <c r="AM1003" s="169">
        <f>'Нарххо 2024'!AM1003</f>
        <v>10.699999999999998</v>
      </c>
    </row>
    <row r="1004" spans="1:39" x14ac:dyDescent="0.35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</row>
    <row r="1005" spans="1:39" x14ac:dyDescent="0.35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</row>
    <row r="1006" spans="1:39" x14ac:dyDescent="0.35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</row>
    <row r="1007" spans="1:39" ht="17.399999999999999" x14ac:dyDescent="0.3">
      <c r="A1007" s="256" t="s">
        <v>256</v>
      </c>
      <c r="B1007" s="256"/>
      <c r="C1007" s="256"/>
      <c r="D1007" s="256"/>
      <c r="E1007" s="256"/>
      <c r="F1007" s="256"/>
      <c r="G1007" s="256"/>
      <c r="H1007" s="256"/>
      <c r="I1007" s="256"/>
      <c r="J1007" s="256"/>
      <c r="K1007" s="256"/>
      <c r="L1007" s="256"/>
      <c r="M1007" s="256"/>
      <c r="N1007" s="256"/>
      <c r="O1007" s="256"/>
      <c r="P1007" s="256"/>
      <c r="Q1007" s="256"/>
      <c r="R1007" s="256"/>
      <c r="S1007" s="256"/>
      <c r="T1007" s="256"/>
      <c r="U1007" s="256"/>
      <c r="V1007" s="256"/>
      <c r="W1007" s="256"/>
      <c r="X1007" s="256"/>
      <c r="Y1007" s="256"/>
      <c r="Z1007" s="256"/>
      <c r="AA1007" s="256"/>
      <c r="AB1007" s="256"/>
      <c r="AC1007" s="256"/>
      <c r="AD1007" s="256"/>
      <c r="AE1007" s="256"/>
      <c r="AF1007" s="256"/>
      <c r="AG1007" s="256"/>
      <c r="AH1007" s="256"/>
      <c r="AI1007" s="256"/>
      <c r="AJ1007" s="256"/>
      <c r="AK1007" s="256"/>
      <c r="AL1007" s="256"/>
      <c r="AM1007" s="256"/>
    </row>
    <row r="1008" spans="1:39" x14ac:dyDescent="0.35">
      <c r="A1008" s="217"/>
      <c r="B1008" s="197"/>
      <c r="C1008" s="253" t="s">
        <v>282</v>
      </c>
      <c r="D1008" s="254"/>
      <c r="E1008" s="254"/>
      <c r="F1008" s="254"/>
      <c r="G1008" s="254"/>
      <c r="H1008" s="254"/>
      <c r="I1008" s="254"/>
      <c r="J1008" s="254"/>
      <c r="K1008" s="254"/>
      <c r="L1008" s="254"/>
      <c r="M1008" s="254"/>
      <c r="N1008" s="254"/>
      <c r="O1008" s="254"/>
      <c r="P1008" s="254"/>
      <c r="Q1008" s="254"/>
      <c r="R1008" s="254"/>
      <c r="S1008" s="254"/>
      <c r="T1008" s="254"/>
      <c r="U1008" s="254"/>
      <c r="V1008" s="254"/>
      <c r="W1008" s="254"/>
      <c r="X1008" s="254"/>
      <c r="Y1008" s="254"/>
      <c r="Z1008" s="254"/>
      <c r="AA1008" s="254"/>
      <c r="AB1008" s="254"/>
      <c r="AC1008" s="254"/>
      <c r="AD1008" s="254"/>
      <c r="AE1008" s="254"/>
      <c r="AF1008" s="254"/>
      <c r="AG1008" s="254"/>
      <c r="AH1008" s="254"/>
      <c r="AI1008" s="254"/>
      <c r="AJ1008" s="254"/>
      <c r="AK1008" s="254"/>
      <c r="AL1008" s="254"/>
      <c r="AM1008" s="255"/>
    </row>
    <row r="1009" spans="1:39" ht="18.75" customHeight="1" x14ac:dyDescent="0.35">
      <c r="A1009" s="218"/>
      <c r="B1009" s="198"/>
      <c r="C1009" s="247" t="s">
        <v>140</v>
      </c>
      <c r="D1009" s="248"/>
      <c r="E1009" s="248"/>
      <c r="F1009" s="250"/>
      <c r="G1009" s="245" t="s">
        <v>257</v>
      </c>
      <c r="H1009" s="243" t="s">
        <v>140</v>
      </c>
      <c r="I1009" s="244"/>
      <c r="J1009" s="244"/>
      <c r="K1009" s="249"/>
      <c r="L1009" s="245" t="s">
        <v>257</v>
      </c>
      <c r="M1009" s="243" t="s">
        <v>140</v>
      </c>
      <c r="N1009" s="244"/>
      <c r="O1009" s="244"/>
      <c r="P1009" s="249"/>
      <c r="Q1009" s="245" t="s">
        <v>257</v>
      </c>
      <c r="R1009" s="243" t="s">
        <v>140</v>
      </c>
      <c r="S1009" s="244"/>
      <c r="T1009" s="244"/>
      <c r="U1009" s="244"/>
      <c r="V1009" s="249"/>
      <c r="W1009" s="245" t="s">
        <v>257</v>
      </c>
      <c r="X1009" s="243" t="s">
        <v>140</v>
      </c>
      <c r="Y1009" s="244"/>
      <c r="Z1009" s="244"/>
      <c r="AA1009" s="244"/>
      <c r="AB1009" s="245" t="s">
        <v>257</v>
      </c>
      <c r="AC1009" s="243" t="s">
        <v>140</v>
      </c>
      <c r="AD1009" s="244"/>
      <c r="AE1009" s="244"/>
      <c r="AF1009" s="244"/>
      <c r="AG1009" s="245" t="s">
        <v>257</v>
      </c>
      <c r="AH1009" s="243" t="s">
        <v>140</v>
      </c>
      <c r="AI1009" s="244"/>
      <c r="AJ1009" s="244"/>
      <c r="AK1009" s="244"/>
      <c r="AL1009" s="244"/>
      <c r="AM1009" s="245" t="s">
        <v>257</v>
      </c>
    </row>
    <row r="1010" spans="1:39" x14ac:dyDescent="0.35">
      <c r="A1010" s="208"/>
      <c r="B1010" s="199"/>
      <c r="C1010" s="138" t="s">
        <v>136</v>
      </c>
      <c r="D1010" s="138" t="s">
        <v>137</v>
      </c>
      <c r="E1010" s="138" t="s">
        <v>138</v>
      </c>
      <c r="F1010" s="138" t="s">
        <v>139</v>
      </c>
      <c r="G1010" s="246"/>
      <c r="H1010" s="138" t="s">
        <v>142</v>
      </c>
      <c r="I1010" s="138" t="s">
        <v>143</v>
      </c>
      <c r="J1010" s="138" t="s">
        <v>144</v>
      </c>
      <c r="K1010" s="138" t="s">
        <v>145</v>
      </c>
      <c r="L1010" s="246"/>
      <c r="M1010" s="138" t="s">
        <v>146</v>
      </c>
      <c r="N1010" s="138" t="s">
        <v>147</v>
      </c>
      <c r="O1010" s="138" t="s">
        <v>148</v>
      </c>
      <c r="P1010" s="138" t="s">
        <v>149</v>
      </c>
      <c r="Q1010" s="246"/>
      <c r="R1010" s="138" t="s">
        <v>150</v>
      </c>
      <c r="S1010" s="138" t="s">
        <v>151</v>
      </c>
      <c r="T1010" s="138" t="s">
        <v>152</v>
      </c>
      <c r="U1010" s="138" t="s">
        <v>153</v>
      </c>
      <c r="V1010" s="138" t="s">
        <v>154</v>
      </c>
      <c r="W1010" s="246"/>
      <c r="X1010" s="138" t="s">
        <v>161</v>
      </c>
      <c r="Y1010" s="138" t="s">
        <v>162</v>
      </c>
      <c r="Z1010" s="138" t="s">
        <v>283</v>
      </c>
      <c r="AA1010" s="138" t="s">
        <v>284</v>
      </c>
      <c r="AB1010" s="246"/>
      <c r="AC1010" s="138" t="s">
        <v>285</v>
      </c>
      <c r="AD1010" s="138" t="s">
        <v>286</v>
      </c>
      <c r="AE1010" s="138" t="s">
        <v>293</v>
      </c>
      <c r="AF1010" s="138" t="s">
        <v>287</v>
      </c>
      <c r="AG1010" s="246"/>
      <c r="AH1010" s="138" t="s">
        <v>288</v>
      </c>
      <c r="AI1010" s="138" t="s">
        <v>289</v>
      </c>
      <c r="AJ1010" s="138" t="s">
        <v>290</v>
      </c>
      <c r="AK1010" s="138" t="s">
        <v>291</v>
      </c>
      <c r="AL1010" s="138" t="s">
        <v>292</v>
      </c>
      <c r="AM1010" s="246"/>
    </row>
    <row r="1011" spans="1:39" ht="17.399999999999999" x14ac:dyDescent="0.3">
      <c r="A1011" s="251">
        <v>1</v>
      </c>
      <c r="B1011" s="191" t="s">
        <v>254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</row>
    <row r="1012" spans="1:39" ht="17.399999999999999" x14ac:dyDescent="0.3">
      <c r="A1012" s="252"/>
      <c r="B1012" s="191" t="s">
        <v>224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0</v>
      </c>
      <c r="AL1012" s="135">
        <f>'Нарххо 2024'!AL1012</f>
        <v>0</v>
      </c>
      <c r="AM1012" s="169">
        <f>'Нарххо 2024'!AM1012</f>
        <v>6.333333333333333</v>
      </c>
    </row>
    <row r="1013" spans="1:39" ht="17.399999999999999" x14ac:dyDescent="0.3">
      <c r="A1013" s="209">
        <v>2</v>
      </c>
      <c r="B1013" s="170" t="s">
        <v>224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0</v>
      </c>
      <c r="AL1013" s="135">
        <f>'Нарххо 2024'!AL1013</f>
        <v>0</v>
      </c>
      <c r="AM1013" s="169">
        <f>'Нарххо 2024'!AM1013</f>
        <v>4.666666666666667</v>
      </c>
    </row>
    <row r="1014" spans="1:39" ht="17.399999999999999" x14ac:dyDescent="0.3">
      <c r="A1014" s="251">
        <v>3</v>
      </c>
      <c r="B1014" s="170" t="s">
        <v>255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</row>
    <row r="1015" spans="1:39" ht="17.399999999999999" x14ac:dyDescent="0.3">
      <c r="A1015" s="252"/>
      <c r="B1015" s="170" t="s">
        <v>225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0</v>
      </c>
      <c r="AL1015" s="135">
        <f>'Нарххо 2024'!AL1015</f>
        <v>0</v>
      </c>
      <c r="AM1015" s="169">
        <f>'Нарххо 2024'!AM1015</f>
        <v>3.8333333333333335</v>
      </c>
    </row>
    <row r="1016" spans="1:39" ht="17.399999999999999" x14ac:dyDescent="0.3">
      <c r="A1016" s="210">
        <v>4</v>
      </c>
      <c r="B1016" s="170" t="s">
        <v>224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0</v>
      </c>
      <c r="AL1016" s="135">
        <f>'Нарххо 2024'!AL1016</f>
        <v>0</v>
      </c>
      <c r="AM1016" s="169">
        <f>'Нарххо 2024'!AM1016</f>
        <v>4.833333333333333</v>
      </c>
    </row>
    <row r="1017" spans="1:39" ht="17.399999999999999" x14ac:dyDescent="0.3">
      <c r="A1017" s="209">
        <v>5</v>
      </c>
      <c r="B1017" s="170" t="s">
        <v>226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0</v>
      </c>
      <c r="AL1017" s="135">
        <f>'Нарххо 2024'!AL1017</f>
        <v>0</v>
      </c>
      <c r="AM1017" s="169">
        <f>'Нарххо 2024'!AM1017</f>
        <v>9.5</v>
      </c>
    </row>
    <row r="1018" spans="1:39" ht="17.399999999999999" x14ac:dyDescent="0.3">
      <c r="A1018" s="210">
        <v>6</v>
      </c>
      <c r="B1018" s="170" t="s">
        <v>227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0</v>
      </c>
      <c r="AL1018" s="135">
        <f>'Нарххо 2024'!AL1018</f>
        <v>0</v>
      </c>
      <c r="AM1018" s="169">
        <f>'Нарххо 2024'!AM1018</f>
        <v>7.333333333333333</v>
      </c>
    </row>
    <row r="1019" spans="1:39" ht="17.399999999999999" x14ac:dyDescent="0.3">
      <c r="A1019" s="210">
        <v>7</v>
      </c>
      <c r="B1019" s="170" t="s">
        <v>228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0</v>
      </c>
      <c r="AL1019" s="135">
        <f>'Нарххо 2024'!AL1019</f>
        <v>0</v>
      </c>
      <c r="AM1019" s="169">
        <f>'Нарххо 2024'!AM1019</f>
        <v>14</v>
      </c>
    </row>
    <row r="1020" spans="1:39" ht="17.399999999999999" x14ac:dyDescent="0.3">
      <c r="A1020" s="209">
        <v>8</v>
      </c>
      <c r="B1020" s="170" t="s">
        <v>229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0</v>
      </c>
      <c r="AL1020" s="135">
        <f>'Нарххо 2024'!AL1020</f>
        <v>0</v>
      </c>
      <c r="AM1020" s="169">
        <f>'Нарххо 2024'!AM1020</f>
        <v>21</v>
      </c>
    </row>
    <row r="1021" spans="1:39" ht="17.399999999999999" x14ac:dyDescent="0.3">
      <c r="A1021" s="210">
        <v>9</v>
      </c>
      <c r="B1021" s="170" t="s">
        <v>230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0</v>
      </c>
      <c r="AL1021" s="135">
        <f>'Нарххо 2024'!AL1021</f>
        <v>0</v>
      </c>
      <c r="AM1021" s="169">
        <f>'Нарххо 2024'!AM1021</f>
        <v>19</v>
      </c>
    </row>
    <row r="1022" spans="1:39" ht="17.399999999999999" x14ac:dyDescent="0.3">
      <c r="A1022" s="210">
        <v>10</v>
      </c>
      <c r="B1022" s="170" t="s">
        <v>231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0</v>
      </c>
      <c r="AL1022" s="135">
        <f>'Нарххо 2024'!AL1022</f>
        <v>0</v>
      </c>
      <c r="AM1022" s="169">
        <f>'Нарххо 2024'!AM1022</f>
        <v>18</v>
      </c>
    </row>
    <row r="1023" spans="1:39" ht="17.399999999999999" x14ac:dyDescent="0.3">
      <c r="A1023" s="209">
        <v>11</v>
      </c>
      <c r="B1023" s="170" t="s">
        <v>232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0</v>
      </c>
      <c r="AL1023" s="135">
        <f>'Нарххо 2024'!AL1023</f>
        <v>0</v>
      </c>
      <c r="AM1023" s="169">
        <f>'Нарххо 2024'!AM1023</f>
        <v>64.333333333333329</v>
      </c>
    </row>
    <row r="1024" spans="1:39" ht="17.399999999999999" x14ac:dyDescent="0.3">
      <c r="A1024" s="210">
        <v>12</v>
      </c>
      <c r="B1024" s="170" t="s">
        <v>233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0</v>
      </c>
      <c r="AL1024" s="135">
        <f>'Нарххо 2024'!AL1024</f>
        <v>0</v>
      </c>
      <c r="AM1024" s="169">
        <f>'Нарххо 2024'!AM1024</f>
        <v>65</v>
      </c>
    </row>
    <row r="1025" spans="1:39" ht="17.399999999999999" x14ac:dyDescent="0.3">
      <c r="A1025" s="210">
        <v>13</v>
      </c>
      <c r="B1025" s="170" t="s">
        <v>234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0</v>
      </c>
      <c r="AL1025" s="135">
        <f>'Нарххо 2024'!AL1025</f>
        <v>0</v>
      </c>
      <c r="AM1025" s="169">
        <f>'Нарххо 2024'!AM1025</f>
        <v>8.6666666666666661</v>
      </c>
    </row>
    <row r="1026" spans="1:39" ht="17.399999999999999" x14ac:dyDescent="0.3">
      <c r="A1026" s="209">
        <v>14</v>
      </c>
      <c r="B1026" s="170" t="s">
        <v>235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0</v>
      </c>
      <c r="AL1026" s="135">
        <f>'Нарххо 2024'!AL1026</f>
        <v>0</v>
      </c>
      <c r="AM1026" s="169">
        <f>'Нарххо 2024'!AM1026</f>
        <v>11</v>
      </c>
    </row>
    <row r="1027" spans="1:39" ht="17.399999999999999" x14ac:dyDescent="0.3">
      <c r="A1027" s="210">
        <v>15</v>
      </c>
      <c r="B1027" s="170" t="s">
        <v>236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0</v>
      </c>
      <c r="AL1027" s="135">
        <f>'Нарххо 2024'!AL1027</f>
        <v>0</v>
      </c>
      <c r="AM1027" s="169">
        <f>'Нарххо 2024'!AM1027</f>
        <v>12</v>
      </c>
    </row>
    <row r="1028" spans="1:39" ht="17.399999999999999" x14ac:dyDescent="0.3">
      <c r="A1028" s="210">
        <v>16</v>
      </c>
      <c r="B1028" s="170" t="s">
        <v>237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0</v>
      </c>
      <c r="AL1028" s="135">
        <f>'Нарххо 2024'!AL1028</f>
        <v>0</v>
      </c>
      <c r="AM1028" s="169">
        <f>'Нарххо 2024'!AM1028</f>
        <v>45</v>
      </c>
    </row>
    <row r="1029" spans="1:39" ht="17.399999999999999" x14ac:dyDescent="0.3">
      <c r="A1029" s="209">
        <v>17</v>
      </c>
      <c r="B1029" s="170" t="s">
        <v>238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0</v>
      </c>
      <c r="AL1029" s="135">
        <f>'Нарххо 2024'!AL1029</f>
        <v>0</v>
      </c>
      <c r="AM1029" s="169">
        <f>'Нарххо 2024'!AM1029</f>
        <v>55</v>
      </c>
    </row>
    <row r="1030" spans="1:39" ht="17.399999999999999" x14ac:dyDescent="0.3">
      <c r="A1030" s="210">
        <v>18</v>
      </c>
      <c r="B1030" s="170" t="s">
        <v>239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0</v>
      </c>
      <c r="AL1030" s="135">
        <f>'Нарххо 2024'!AL1030</f>
        <v>0</v>
      </c>
      <c r="AM1030" s="169">
        <f>'Нарххо 2024'!AM1030</f>
        <v>6.0666666666666664</v>
      </c>
    </row>
    <row r="1031" spans="1:39" ht="17.399999999999999" x14ac:dyDescent="0.3">
      <c r="A1031" s="210">
        <v>19</v>
      </c>
      <c r="B1031" s="170" t="s">
        <v>240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0</v>
      </c>
      <c r="AL1031" s="135">
        <f>'Нарххо 2024'!AL1031</f>
        <v>0</v>
      </c>
      <c r="AM1031" s="169">
        <f>'Нарххо 2024'!AM1031</f>
        <v>5.5</v>
      </c>
    </row>
    <row r="1032" spans="1:39" ht="17.399999999999999" x14ac:dyDescent="0.3">
      <c r="A1032" s="209">
        <v>20</v>
      </c>
      <c r="B1032" s="170" t="s">
        <v>241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0</v>
      </c>
      <c r="AL1032" s="135">
        <f>'Нарххо 2024'!AL1032</f>
        <v>0</v>
      </c>
      <c r="AM1032" s="169">
        <f>'Нарххо 2024'!AM1032</f>
        <v>5</v>
      </c>
    </row>
    <row r="1033" spans="1:39" ht="17.399999999999999" x14ac:dyDescent="0.3">
      <c r="A1033" s="210">
        <v>21</v>
      </c>
      <c r="B1033" s="170" t="s">
        <v>242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0</v>
      </c>
      <c r="AL1033" s="135">
        <f>'Нарххо 2024'!AL1033</f>
        <v>0</v>
      </c>
      <c r="AM1033" s="169">
        <f>'Нарххо 2024'!AM1033</f>
        <v>20</v>
      </c>
    </row>
    <row r="1034" spans="1:39" ht="17.399999999999999" x14ac:dyDescent="0.3">
      <c r="A1034" s="210">
        <v>22</v>
      </c>
      <c r="B1034" s="170" t="s">
        <v>243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0</v>
      </c>
      <c r="AL1034" s="135">
        <f>'Нарххо 2024'!AL1034</f>
        <v>0</v>
      </c>
      <c r="AM1034" s="169">
        <f>'Нарххо 2024'!AM1034</f>
        <v>18</v>
      </c>
    </row>
    <row r="1035" spans="1:39" ht="17.399999999999999" x14ac:dyDescent="0.3">
      <c r="A1035" s="209">
        <v>23</v>
      </c>
      <c r="B1035" s="170" t="s">
        <v>244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0</v>
      </c>
      <c r="AL1035" s="135">
        <f>'Нарххо 2024'!AL1035</f>
        <v>0</v>
      </c>
      <c r="AM1035" s="169">
        <f>'Нарххо 2024'!AM1035</f>
        <v>16</v>
      </c>
    </row>
    <row r="1036" spans="1:39" ht="34.799999999999997" x14ac:dyDescent="0.3">
      <c r="A1036" s="210">
        <v>24</v>
      </c>
      <c r="B1036" s="188" t="s">
        <v>245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0</v>
      </c>
      <c r="AL1036" s="135">
        <f>'Нарххо 2024'!AL1036</f>
        <v>0</v>
      </c>
      <c r="AM1036" s="169">
        <f>'Нарххо 2024'!AM1036</f>
        <v>8</v>
      </c>
    </row>
    <row r="1037" spans="1:39" ht="34.799999999999997" x14ac:dyDescent="0.3">
      <c r="A1037" s="210">
        <v>25</v>
      </c>
      <c r="B1037" s="188" t="s">
        <v>246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0</v>
      </c>
      <c r="AL1037" s="135">
        <f>'Нарххо 2024'!AL1037</f>
        <v>0</v>
      </c>
      <c r="AM1037" s="169">
        <f>'Нарххо 2024'!AM1037</f>
        <v>8</v>
      </c>
    </row>
    <row r="1038" spans="1:39" ht="12.75" customHeight="1" x14ac:dyDescent="0.3">
      <c r="A1038" s="209">
        <v>26</v>
      </c>
      <c r="B1038" s="170" t="s">
        <v>247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0</v>
      </c>
      <c r="AL1038" s="135">
        <f>'Нарххо 2024'!AL1038</f>
        <v>0</v>
      </c>
      <c r="AM1038" s="169">
        <f>'Нарххо 2024'!AM1038</f>
        <v>35</v>
      </c>
    </row>
    <row r="1039" spans="1:39" ht="17.399999999999999" x14ac:dyDescent="0.3">
      <c r="A1039" s="210">
        <v>27</v>
      </c>
      <c r="B1039" s="170" t="s">
        <v>248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0</v>
      </c>
      <c r="AL1039" s="135">
        <f>'Нарххо 2024'!AL1039</f>
        <v>0</v>
      </c>
      <c r="AM1039" s="169">
        <f>'Нарххо 2024'!AM1039</f>
        <v>6.8666666666666671</v>
      </c>
    </row>
    <row r="1040" spans="1:39" ht="12.75" customHeight="1" x14ac:dyDescent="0.3">
      <c r="A1040" s="210">
        <v>28</v>
      </c>
      <c r="B1040" s="170" t="s">
        <v>249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0</v>
      </c>
      <c r="AL1040" s="135">
        <f>'Нарххо 2024'!AL1040</f>
        <v>0</v>
      </c>
      <c r="AM1040" s="169">
        <f>'Нарххо 2024'!AM1040</f>
        <v>10.699999999999998</v>
      </c>
    </row>
    <row r="1041" spans="1:39" ht="12.75" customHeight="1" x14ac:dyDescent="0.3">
      <c r="A1041" s="209">
        <v>29</v>
      </c>
      <c r="B1041" s="170" t="s">
        <v>250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0</v>
      </c>
      <c r="AL1041" s="135">
        <f>'Нарххо 2024'!AL1041</f>
        <v>0</v>
      </c>
      <c r="AM1041" s="169">
        <f>'Нарххо 2024'!AM1041</f>
        <v>12.199999999999998</v>
      </c>
    </row>
    <row r="1042" spans="1:39" ht="12.75" customHeight="1" x14ac:dyDescent="0.3">
      <c r="A1042" s="211"/>
      <c r="B1042" s="189" t="s">
        <v>251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</row>
    <row r="1043" spans="1:39" ht="12.75" customHeight="1" x14ac:dyDescent="0.3">
      <c r="A1043" s="211"/>
      <c r="B1043" s="190" t="s">
        <v>252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0</v>
      </c>
      <c r="AL1043" s="135">
        <f>'Нарххо 2024'!AL1043</f>
        <v>0</v>
      </c>
      <c r="AM1043" s="169">
        <f>'Нарххо 2024'!AM1043</f>
        <v>10.63</v>
      </c>
    </row>
    <row r="1044" spans="1:39" ht="12.75" customHeight="1" x14ac:dyDescent="0.35">
      <c r="A1044" s="212"/>
      <c r="B1044" s="191" t="s">
        <v>253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0</v>
      </c>
      <c r="AL1044" s="135">
        <f>'Нарххо 2024'!AL1044</f>
        <v>0</v>
      </c>
      <c r="AM1044" s="169">
        <f>'Нарххо 2024'!AM1044</f>
        <v>10.699999999999998</v>
      </c>
    </row>
    <row r="1045" spans="1:39" ht="12.75" customHeight="1" x14ac:dyDescent="0.45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</row>
    <row r="1046" spans="1:39" ht="12.75" customHeight="1" x14ac:dyDescent="0.35">
      <c r="A1046" s="216"/>
      <c r="B1046" s="257"/>
      <c r="C1046" s="257"/>
      <c r="D1046" s="257"/>
      <c r="E1046" s="257"/>
      <c r="F1046" s="257"/>
      <c r="G1046" s="257"/>
      <c r="H1046" s="257"/>
      <c r="I1046" s="257"/>
      <c r="J1046" s="257"/>
      <c r="K1046" s="257"/>
      <c r="L1046" s="257"/>
      <c r="M1046" s="257"/>
      <c r="N1046" s="257"/>
      <c r="O1046" s="257"/>
      <c r="P1046" s="257"/>
      <c r="Q1046" s="257"/>
      <c r="R1046" s="257"/>
      <c r="S1046" s="257"/>
      <c r="T1046" s="257"/>
      <c r="U1046" s="257"/>
      <c r="V1046" s="257"/>
      <c r="W1046" s="257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</row>
    <row r="1047" spans="1:39" ht="12.75" customHeight="1" x14ac:dyDescent="0.35">
      <c r="B1047" s="257"/>
      <c r="C1047" s="257"/>
      <c r="D1047" s="257"/>
      <c r="E1047" s="257"/>
      <c r="F1047" s="257"/>
      <c r="G1047" s="257"/>
      <c r="H1047" s="257"/>
      <c r="I1047" s="257"/>
      <c r="J1047" s="257"/>
      <c r="K1047" s="257"/>
      <c r="L1047" s="257"/>
      <c r="M1047" s="257"/>
      <c r="N1047" s="257"/>
      <c r="O1047" s="257"/>
      <c r="P1047" s="257"/>
      <c r="Q1047" s="257"/>
      <c r="R1047" s="257"/>
      <c r="S1047" s="257"/>
      <c r="T1047" s="257"/>
      <c r="U1047" s="257"/>
      <c r="V1047" s="257"/>
      <c r="W1047" s="257"/>
      <c r="X1047" s="257"/>
      <c r="Y1047" s="257"/>
      <c r="Z1047" s="257"/>
      <c r="AA1047" s="257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</row>
    <row r="1048" spans="1:39" ht="12.75" customHeight="1" x14ac:dyDescent="0.35">
      <c r="A1048" s="216"/>
      <c r="B1048" s="257"/>
      <c r="C1048" s="257"/>
      <c r="D1048" s="257"/>
      <c r="E1048" s="257"/>
      <c r="F1048" s="257"/>
      <c r="G1048" s="257"/>
      <c r="H1048" s="257"/>
      <c r="I1048" s="257"/>
      <c r="J1048" s="257"/>
      <c r="K1048" s="257"/>
      <c r="L1048" s="257"/>
      <c r="M1048" s="257"/>
      <c r="N1048" s="257"/>
      <c r="O1048" s="257"/>
      <c r="P1048" s="257"/>
      <c r="Q1048" s="257"/>
      <c r="R1048" s="257"/>
      <c r="S1048" s="257"/>
      <c r="T1048" s="257"/>
      <c r="U1048" s="257"/>
      <c r="V1048" s="257"/>
      <c r="W1048" s="257"/>
      <c r="X1048" s="257"/>
      <c r="Y1048" s="257"/>
      <c r="Z1048" s="257"/>
      <c r="AA1048" s="257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</row>
    <row r="1049" spans="1:39" ht="12.75" customHeight="1" x14ac:dyDescent="0.35">
      <c r="B1049" s="257"/>
      <c r="C1049" s="257"/>
      <c r="D1049" s="257"/>
      <c r="E1049" s="257"/>
      <c r="F1049" s="257"/>
      <c r="G1049" s="257"/>
      <c r="H1049" s="257"/>
      <c r="I1049" s="257"/>
      <c r="J1049" s="257"/>
      <c r="K1049" s="257"/>
      <c r="L1049" s="257"/>
      <c r="M1049" s="257"/>
      <c r="N1049" s="257"/>
      <c r="O1049" s="257"/>
      <c r="P1049" s="257"/>
      <c r="Q1049" s="257"/>
      <c r="R1049" s="257"/>
      <c r="S1049" s="257"/>
      <c r="T1049" s="257"/>
      <c r="U1049" s="257"/>
      <c r="V1049" s="257"/>
      <c r="W1049" s="257"/>
      <c r="X1049" s="257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</row>
    <row r="1050" spans="1:39" ht="12.75" customHeight="1" x14ac:dyDescent="0.4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</row>
    <row r="1051" spans="1:39" ht="12.75" customHeight="1" x14ac:dyDescent="0.5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</row>
    <row r="1052" spans="1:39" ht="12.75" customHeight="1" x14ac:dyDescent="0.4">
      <c r="B1052" s="257"/>
      <c r="C1052" s="257"/>
      <c r="D1052" s="257"/>
      <c r="E1052" s="257"/>
      <c r="F1052" s="257"/>
      <c r="G1052" s="257"/>
      <c r="H1052" s="257"/>
      <c r="I1052" s="257"/>
      <c r="J1052" s="257"/>
      <c r="K1052" s="257"/>
      <c r="L1052" s="257"/>
      <c r="M1052" s="257"/>
      <c r="N1052" s="257"/>
      <c r="O1052" s="257"/>
      <c r="P1052" s="257"/>
      <c r="Q1052" s="257"/>
      <c r="R1052" s="257"/>
      <c r="S1052" s="257"/>
      <c r="T1052" s="257"/>
      <c r="U1052" s="257"/>
      <c r="V1052" s="257"/>
      <c r="W1052" s="257"/>
      <c r="X1052" s="257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</row>
    <row r="1053" spans="1:39" ht="12.75" customHeight="1" x14ac:dyDescent="0.5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</row>
    <row r="1054" spans="1:39" ht="12.75" customHeight="1" x14ac:dyDescent="0.5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</row>
    <row r="1055" spans="1:39" ht="12.75" customHeight="1" x14ac:dyDescent="0.5">
      <c r="B1055" s="258"/>
      <c r="C1055" s="258"/>
      <c r="D1055" s="258"/>
      <c r="E1055" s="258"/>
      <c r="F1055" s="258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</row>
    <row r="1056" spans="1:39" ht="12.75" customHeight="1" x14ac:dyDescent="0.5">
      <c r="X1056" s="166"/>
      <c r="Y1056" s="166"/>
      <c r="AC1056" s="166"/>
      <c r="AD1056" s="166"/>
      <c r="AI1056" s="1"/>
      <c r="AJ1056" s="1"/>
      <c r="AK1056" s="1"/>
      <c r="AL1056" s="1"/>
      <c r="AM1056" s="1"/>
    </row>
    <row r="1057" spans="1:33" s="1" customFormat="1" ht="12.75" customHeight="1" x14ac:dyDescent="0.5">
      <c r="A1057" s="215"/>
      <c r="B1057" s="143"/>
      <c r="C1057" s="143"/>
      <c r="D1057" s="143"/>
      <c r="E1057" s="143"/>
      <c r="F1057" s="143"/>
      <c r="G1057" s="226"/>
      <c r="H1057" s="143"/>
      <c r="I1057" s="143"/>
      <c r="J1057" s="143"/>
      <c r="K1057" s="143"/>
      <c r="L1057" s="226"/>
      <c r="M1057" s="143"/>
      <c r="N1057" s="143"/>
      <c r="O1057" s="143"/>
      <c r="P1057" s="143"/>
      <c r="Q1057" s="226"/>
      <c r="R1057" s="143"/>
      <c r="S1057" s="143"/>
      <c r="T1057" s="143"/>
      <c r="U1057" s="143"/>
      <c r="V1057" s="143"/>
      <c r="W1057" s="226"/>
      <c r="X1057" s="166"/>
      <c r="Y1057" s="166"/>
      <c r="Z1057" s="143"/>
      <c r="AA1057" s="143"/>
      <c r="AB1057" s="226"/>
      <c r="AC1057" s="166"/>
      <c r="AD1057" s="166"/>
      <c r="AE1057" s="143"/>
      <c r="AF1057" s="143"/>
      <c r="AG1057" s="226"/>
    </row>
    <row r="1058" spans="1:33" s="1" customFormat="1" ht="12.75" customHeight="1" x14ac:dyDescent="0.5">
      <c r="A1058" s="215"/>
      <c r="B1058" s="143"/>
      <c r="C1058" s="143"/>
      <c r="D1058" s="143"/>
      <c r="E1058" s="143"/>
      <c r="F1058" s="143"/>
      <c r="G1058" s="226"/>
      <c r="H1058" s="143"/>
      <c r="I1058" s="143"/>
      <c r="J1058" s="143"/>
      <c r="K1058" s="143"/>
      <c r="L1058" s="226"/>
      <c r="M1058" s="143"/>
      <c r="N1058" s="143"/>
      <c r="O1058" s="143"/>
      <c r="P1058" s="143"/>
      <c r="Q1058" s="226"/>
      <c r="R1058" s="143"/>
      <c r="S1058" s="143"/>
      <c r="T1058" s="143"/>
      <c r="U1058" s="143"/>
      <c r="V1058" s="143"/>
      <c r="W1058" s="226"/>
      <c r="X1058" s="166"/>
      <c r="Y1058" s="166"/>
      <c r="Z1058" s="143"/>
      <c r="AA1058" s="143"/>
      <c r="AB1058" s="226"/>
      <c r="AC1058" s="166"/>
      <c r="AD1058" s="166"/>
      <c r="AE1058" s="143"/>
      <c r="AF1058" s="143"/>
      <c r="AG1058" s="226"/>
    </row>
    <row r="1059" spans="1:33" s="1" customFormat="1" ht="12.75" customHeight="1" x14ac:dyDescent="0.35">
      <c r="A1059" s="215"/>
      <c r="B1059" s="143"/>
      <c r="C1059" s="143"/>
      <c r="D1059" s="143"/>
      <c r="E1059" s="143"/>
      <c r="F1059" s="143"/>
      <c r="G1059" s="226"/>
      <c r="H1059" s="143"/>
      <c r="I1059" s="143"/>
      <c r="J1059" s="143"/>
      <c r="K1059" s="143"/>
      <c r="L1059" s="226"/>
      <c r="M1059" s="143"/>
      <c r="N1059" s="143"/>
      <c r="O1059" s="143"/>
      <c r="P1059" s="143"/>
      <c r="Q1059" s="226"/>
      <c r="R1059" s="143"/>
      <c r="S1059" s="143"/>
      <c r="T1059" s="143"/>
      <c r="U1059" s="143"/>
      <c r="V1059" s="143"/>
      <c r="W1059" s="226"/>
      <c r="X1059" s="143"/>
      <c r="Y1059" s="143"/>
      <c r="Z1059" s="143"/>
      <c r="AA1059" s="143"/>
      <c r="AB1059" s="226"/>
      <c r="AC1059" s="143"/>
      <c r="AD1059" s="143"/>
      <c r="AE1059" s="143"/>
      <c r="AF1059" s="143"/>
      <c r="AG1059" s="226"/>
    </row>
    <row r="1060" spans="1:33" s="1" customFormat="1" ht="12.75" customHeight="1" x14ac:dyDescent="0.35">
      <c r="A1060" s="215"/>
      <c r="B1060" s="143"/>
      <c r="C1060" s="143"/>
      <c r="D1060" s="143"/>
      <c r="E1060" s="143"/>
      <c r="F1060" s="143"/>
      <c r="G1060" s="226"/>
      <c r="H1060" s="143"/>
      <c r="I1060" s="143"/>
      <c r="J1060" s="143"/>
      <c r="K1060" s="143"/>
      <c r="L1060" s="226"/>
      <c r="M1060" s="143"/>
      <c r="N1060" s="143"/>
      <c r="O1060" s="143"/>
      <c r="P1060" s="143"/>
      <c r="Q1060" s="226"/>
      <c r="R1060" s="143"/>
      <c r="S1060" s="143"/>
      <c r="T1060" s="143"/>
      <c r="U1060" s="143"/>
      <c r="V1060" s="143"/>
      <c r="W1060" s="226"/>
      <c r="X1060" s="143"/>
      <c r="Y1060" s="143"/>
      <c r="Z1060" s="143"/>
      <c r="AA1060" s="143"/>
      <c r="AB1060" s="226"/>
      <c r="AC1060" s="143"/>
      <c r="AD1060" s="143"/>
      <c r="AE1060" s="143"/>
      <c r="AF1060" s="143"/>
      <c r="AG1060" s="226"/>
    </row>
  </sheetData>
  <mergeCells count="456">
    <mergeCell ref="A803:A804"/>
    <mergeCell ref="A806:A807"/>
    <mergeCell ref="C843:F843"/>
    <mergeCell ref="G843:G844"/>
    <mergeCell ref="H843:K843"/>
    <mergeCell ref="L843:L844"/>
    <mergeCell ref="M843:P843"/>
    <mergeCell ref="H885:K885"/>
    <mergeCell ref="C635:AM635"/>
    <mergeCell ref="C677:AM677"/>
    <mergeCell ref="C718:AM718"/>
    <mergeCell ref="C759:AM759"/>
    <mergeCell ref="C800:AM800"/>
    <mergeCell ref="C842:AM842"/>
    <mergeCell ref="C884:AM884"/>
    <mergeCell ref="L885:L886"/>
    <mergeCell ref="M885:P885"/>
    <mergeCell ref="Q885:Q886"/>
    <mergeCell ref="R885:V885"/>
    <mergeCell ref="AB801:AB802"/>
    <mergeCell ref="A389:A390"/>
    <mergeCell ref="A392:A393"/>
    <mergeCell ref="C429:F429"/>
    <mergeCell ref="G429:G430"/>
    <mergeCell ref="H429:K429"/>
    <mergeCell ref="L429:L430"/>
    <mergeCell ref="M429:P429"/>
    <mergeCell ref="Q429:Q430"/>
    <mergeCell ref="C387:F387"/>
    <mergeCell ref="A427:AM427"/>
    <mergeCell ref="A469:AM469"/>
    <mergeCell ref="A510:AM510"/>
    <mergeCell ref="A551:AM551"/>
    <mergeCell ref="W429:W430"/>
    <mergeCell ref="X429:AA429"/>
    <mergeCell ref="AB429:AB430"/>
    <mergeCell ref="A431:A432"/>
    <mergeCell ref="A434:A435"/>
    <mergeCell ref="C428:AM428"/>
    <mergeCell ref="C470:AM470"/>
    <mergeCell ref="C511:AM511"/>
    <mergeCell ref="C552:AM552"/>
    <mergeCell ref="AH843:AL843"/>
    <mergeCell ref="AM843:AM844"/>
    <mergeCell ref="AH885:AL885"/>
    <mergeCell ref="AM885:AM886"/>
    <mergeCell ref="AH429:AL429"/>
    <mergeCell ref="AM429:AM430"/>
    <mergeCell ref="AH471:AL471"/>
    <mergeCell ref="AM471:AM472"/>
    <mergeCell ref="AH512:AL512"/>
    <mergeCell ref="AM512:AM513"/>
    <mergeCell ref="AH553:AL553"/>
    <mergeCell ref="AM553:AM554"/>
    <mergeCell ref="A634:AM634"/>
    <mergeCell ref="A676:AM676"/>
    <mergeCell ref="A717:AM717"/>
    <mergeCell ref="A758:AM758"/>
    <mergeCell ref="A799:AM799"/>
    <mergeCell ref="A841:AM841"/>
    <mergeCell ref="A845:A846"/>
    <mergeCell ref="A848:A849"/>
    <mergeCell ref="AH1009:AL1009"/>
    <mergeCell ref="AM1009:AM1010"/>
    <mergeCell ref="C1008:AM1008"/>
    <mergeCell ref="A1007:AM1007"/>
    <mergeCell ref="AH636:AL636"/>
    <mergeCell ref="AM636:AM637"/>
    <mergeCell ref="AH678:AL678"/>
    <mergeCell ref="AM678:AM679"/>
    <mergeCell ref="AH719:AL719"/>
    <mergeCell ref="AM719:AM720"/>
    <mergeCell ref="AH760:AL760"/>
    <mergeCell ref="AM760:AM761"/>
    <mergeCell ref="AH801:AL801"/>
    <mergeCell ref="AM801:AM802"/>
    <mergeCell ref="A970:A971"/>
    <mergeCell ref="X926:AA926"/>
    <mergeCell ref="AB926:AB927"/>
    <mergeCell ref="A928:A929"/>
    <mergeCell ref="A931:A932"/>
    <mergeCell ref="C968:F968"/>
    <mergeCell ref="G968:G969"/>
    <mergeCell ref="H968:K968"/>
    <mergeCell ref="C925:AM925"/>
    <mergeCell ref="R926:V926"/>
    <mergeCell ref="AH595:AL595"/>
    <mergeCell ref="AM595:AM596"/>
    <mergeCell ref="C594:AM594"/>
    <mergeCell ref="A593:AM593"/>
    <mergeCell ref="AH221:AL221"/>
    <mergeCell ref="AM221:AM222"/>
    <mergeCell ref="AH262:AL262"/>
    <mergeCell ref="AM262:AM263"/>
    <mergeCell ref="AH304:AL304"/>
    <mergeCell ref="AM304:AM305"/>
    <mergeCell ref="AH345:AL345"/>
    <mergeCell ref="AM345:AM346"/>
    <mergeCell ref="AH387:AL387"/>
    <mergeCell ref="AM387:AM388"/>
    <mergeCell ref="R595:V595"/>
    <mergeCell ref="W595:W596"/>
    <mergeCell ref="X595:AA595"/>
    <mergeCell ref="AB595:AB596"/>
    <mergeCell ref="M471:P471"/>
    <mergeCell ref="Q471:Q472"/>
    <mergeCell ref="R471:V471"/>
    <mergeCell ref="W471:W472"/>
    <mergeCell ref="X471:AA471"/>
    <mergeCell ref="R429:V429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C54:AM54"/>
    <mergeCell ref="C96:AM96"/>
    <mergeCell ref="C137:AM137"/>
    <mergeCell ref="C179:AM179"/>
    <mergeCell ref="A53:AM53"/>
    <mergeCell ref="A95:AM95"/>
    <mergeCell ref="A136:AM136"/>
    <mergeCell ref="A178:AM178"/>
    <mergeCell ref="A99:A100"/>
    <mergeCell ref="A102:A103"/>
    <mergeCell ref="A57:A58"/>
    <mergeCell ref="A13:A14"/>
    <mergeCell ref="A16:A17"/>
    <mergeCell ref="C55:F55"/>
    <mergeCell ref="B1052:X1052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L968:L969"/>
    <mergeCell ref="M968:P968"/>
    <mergeCell ref="A890:A891"/>
    <mergeCell ref="C926:F926"/>
    <mergeCell ref="G926:G927"/>
    <mergeCell ref="H926:K926"/>
    <mergeCell ref="L926:L927"/>
    <mergeCell ref="M926:P926"/>
    <mergeCell ref="Q926:Q927"/>
    <mergeCell ref="C967:AM967"/>
    <mergeCell ref="AH926:AL926"/>
    <mergeCell ref="AM926:AM927"/>
    <mergeCell ref="A924:AM924"/>
    <mergeCell ref="A966:AM966"/>
    <mergeCell ref="Q968:Q969"/>
    <mergeCell ref="R968:V968"/>
    <mergeCell ref="W968:W969"/>
    <mergeCell ref="X968:AA968"/>
    <mergeCell ref="AB968:AB969"/>
    <mergeCell ref="AH968:AL968"/>
    <mergeCell ref="AM968:AM969"/>
    <mergeCell ref="W926:W927"/>
    <mergeCell ref="AB843:AB844"/>
    <mergeCell ref="A883:AM883"/>
    <mergeCell ref="A762:A763"/>
    <mergeCell ref="A765:A766"/>
    <mergeCell ref="AB719:AB720"/>
    <mergeCell ref="A721:A722"/>
    <mergeCell ref="A724:A725"/>
    <mergeCell ref="C760:F760"/>
    <mergeCell ref="G760:G761"/>
    <mergeCell ref="H760:K760"/>
    <mergeCell ref="L760:L761"/>
    <mergeCell ref="M760:P760"/>
    <mergeCell ref="Q760:Q761"/>
    <mergeCell ref="C719:F719"/>
    <mergeCell ref="G719:G720"/>
    <mergeCell ref="H719:K719"/>
    <mergeCell ref="L719:L720"/>
    <mergeCell ref="M719:P719"/>
    <mergeCell ref="Q719:Q720"/>
    <mergeCell ref="R719:V719"/>
    <mergeCell ref="W719:W720"/>
    <mergeCell ref="X719:AA719"/>
    <mergeCell ref="Q843:Q844"/>
    <mergeCell ref="C801:F801"/>
    <mergeCell ref="AB636:AB637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C636:F636"/>
    <mergeCell ref="G636:G637"/>
    <mergeCell ref="H636:K636"/>
    <mergeCell ref="L636:L637"/>
    <mergeCell ref="M636:P636"/>
    <mergeCell ref="Q636:Q637"/>
    <mergeCell ref="R636:V636"/>
    <mergeCell ref="W636:W637"/>
    <mergeCell ref="X636:AA636"/>
    <mergeCell ref="AB553:AB554"/>
    <mergeCell ref="A555:A556"/>
    <mergeCell ref="A558:A559"/>
    <mergeCell ref="C595:F595"/>
    <mergeCell ref="G595:G596"/>
    <mergeCell ref="H595:K595"/>
    <mergeCell ref="L595:L596"/>
    <mergeCell ref="M595:P595"/>
    <mergeCell ref="Q595:Q596"/>
    <mergeCell ref="C553:F553"/>
    <mergeCell ref="G553:G554"/>
    <mergeCell ref="H553:K553"/>
    <mergeCell ref="L553:L554"/>
    <mergeCell ref="M553:P553"/>
    <mergeCell ref="Q553:Q554"/>
    <mergeCell ref="R553:V553"/>
    <mergeCell ref="W553:W554"/>
    <mergeCell ref="X553:AA553"/>
    <mergeCell ref="A347:A348"/>
    <mergeCell ref="A350:A351"/>
    <mergeCell ref="C345:F345"/>
    <mergeCell ref="G345:G346"/>
    <mergeCell ref="H345:K345"/>
    <mergeCell ref="L345:L346"/>
    <mergeCell ref="M345:P345"/>
    <mergeCell ref="Q345:Q346"/>
    <mergeCell ref="G387:G388"/>
    <mergeCell ref="H387:K387"/>
    <mergeCell ref="L387:L388"/>
    <mergeCell ref="M387:P387"/>
    <mergeCell ref="Q387:Q388"/>
    <mergeCell ref="C386:AM386"/>
    <mergeCell ref="A385:AM385"/>
    <mergeCell ref="AB387:AB388"/>
    <mergeCell ref="A306:A307"/>
    <mergeCell ref="A309:A310"/>
    <mergeCell ref="A264:A265"/>
    <mergeCell ref="A267:A268"/>
    <mergeCell ref="C304:F304"/>
    <mergeCell ref="G304:G305"/>
    <mergeCell ref="H304:K304"/>
    <mergeCell ref="L304:L305"/>
    <mergeCell ref="M304:P304"/>
    <mergeCell ref="C303:AM303"/>
    <mergeCell ref="A302:AM302"/>
    <mergeCell ref="AC304:AF304"/>
    <mergeCell ref="AG304:AG305"/>
    <mergeCell ref="A223:A224"/>
    <mergeCell ref="A226:A227"/>
    <mergeCell ref="C262:F262"/>
    <mergeCell ref="G262:G263"/>
    <mergeCell ref="H262:K262"/>
    <mergeCell ref="L262:L263"/>
    <mergeCell ref="M262:P262"/>
    <mergeCell ref="Q262:Q263"/>
    <mergeCell ref="R262:V262"/>
    <mergeCell ref="C261:AM261"/>
    <mergeCell ref="A260:AM260"/>
    <mergeCell ref="AC262:AF262"/>
    <mergeCell ref="AG262:AG263"/>
    <mergeCell ref="C97:F97"/>
    <mergeCell ref="G97:G98"/>
    <mergeCell ref="H97:K97"/>
    <mergeCell ref="C221:F221"/>
    <mergeCell ref="A182:A183"/>
    <mergeCell ref="A185:A186"/>
    <mergeCell ref="AB138:AB139"/>
    <mergeCell ref="A140:A141"/>
    <mergeCell ref="A143:A144"/>
    <mergeCell ref="C180:F180"/>
    <mergeCell ref="G180:G181"/>
    <mergeCell ref="H180:K180"/>
    <mergeCell ref="L180:L181"/>
    <mergeCell ref="M180:P180"/>
    <mergeCell ref="Q180:Q181"/>
    <mergeCell ref="C138:F138"/>
    <mergeCell ref="G138:G139"/>
    <mergeCell ref="H138:K138"/>
    <mergeCell ref="L138:L139"/>
    <mergeCell ref="M138:P138"/>
    <mergeCell ref="R180:V180"/>
    <mergeCell ref="W180:W181"/>
    <mergeCell ref="A887:A888"/>
    <mergeCell ref="R843:V843"/>
    <mergeCell ref="W843:W844"/>
    <mergeCell ref="X843:AA843"/>
    <mergeCell ref="C471:F471"/>
    <mergeCell ref="G471:G472"/>
    <mergeCell ref="H471:K471"/>
    <mergeCell ref="R512:V512"/>
    <mergeCell ref="W512:W513"/>
    <mergeCell ref="X512:AA512"/>
    <mergeCell ref="A597:A598"/>
    <mergeCell ref="A600:A601"/>
    <mergeCell ref="A680:A681"/>
    <mergeCell ref="A683:A684"/>
    <mergeCell ref="X801:AA801"/>
    <mergeCell ref="G801:G802"/>
    <mergeCell ref="H801:K801"/>
    <mergeCell ref="L801:L802"/>
    <mergeCell ref="M801:P801"/>
    <mergeCell ref="Q801:Q802"/>
    <mergeCell ref="R801:V801"/>
    <mergeCell ref="W801:W802"/>
    <mergeCell ref="C885:F885"/>
    <mergeCell ref="G885:G886"/>
    <mergeCell ref="A514:A515"/>
    <mergeCell ref="A517:A518"/>
    <mergeCell ref="AB471:AB472"/>
    <mergeCell ref="A473:A474"/>
    <mergeCell ref="A476:A477"/>
    <mergeCell ref="C512:F512"/>
    <mergeCell ref="G512:G513"/>
    <mergeCell ref="H512:K512"/>
    <mergeCell ref="L512:L513"/>
    <mergeCell ref="M512:P512"/>
    <mergeCell ref="Q512:Q513"/>
    <mergeCell ref="L471:L472"/>
    <mergeCell ref="W55:W56"/>
    <mergeCell ref="X55:AA55"/>
    <mergeCell ref="AB55:AB56"/>
    <mergeCell ref="AB221:AB222"/>
    <mergeCell ref="L221:L222"/>
    <mergeCell ref="M221:P221"/>
    <mergeCell ref="Q221:Q222"/>
    <mergeCell ref="R221:V221"/>
    <mergeCell ref="W221:W222"/>
    <mergeCell ref="X221:AA221"/>
    <mergeCell ref="L97:L98"/>
    <mergeCell ref="C220:AM220"/>
    <mergeCell ref="A219:AM219"/>
    <mergeCell ref="G221:G222"/>
    <mergeCell ref="AC221:AF221"/>
    <mergeCell ref="AG221:AG222"/>
    <mergeCell ref="G55:G56"/>
    <mergeCell ref="H55:K55"/>
    <mergeCell ref="L55:L56"/>
    <mergeCell ref="M55:P55"/>
    <mergeCell ref="A60:A61"/>
    <mergeCell ref="H221:K221"/>
    <mergeCell ref="Q138:Q139"/>
    <mergeCell ref="R138:V138"/>
    <mergeCell ref="R387:V387"/>
    <mergeCell ref="W387:W388"/>
    <mergeCell ref="A9:AM9"/>
    <mergeCell ref="AC11:AF11"/>
    <mergeCell ref="AG11:AG12"/>
    <mergeCell ref="AC55:AF55"/>
    <mergeCell ref="AG55:AG56"/>
    <mergeCell ref="AC97:AF97"/>
    <mergeCell ref="AG97:AG98"/>
    <mergeCell ref="AC138:AF138"/>
    <mergeCell ref="AG138:AG139"/>
    <mergeCell ref="C11:F11"/>
    <mergeCell ref="G11:G12"/>
    <mergeCell ref="H11:K11"/>
    <mergeCell ref="L11:L12"/>
    <mergeCell ref="M11:P11"/>
    <mergeCell ref="Q11:Q12"/>
    <mergeCell ref="R11:V11"/>
    <mergeCell ref="W11:W12"/>
    <mergeCell ref="C10:AM10"/>
    <mergeCell ref="X11:AA11"/>
    <mergeCell ref="AB11:AB12"/>
    <mergeCell ref="Q55:Q56"/>
    <mergeCell ref="R55:V55"/>
    <mergeCell ref="W262:W263"/>
    <mergeCell ref="X262:AA262"/>
    <mergeCell ref="AB262:AB263"/>
    <mergeCell ref="W304:W305"/>
    <mergeCell ref="X304:AA304"/>
    <mergeCell ref="AB304:AB305"/>
    <mergeCell ref="Q304:Q305"/>
    <mergeCell ref="R304:V304"/>
    <mergeCell ref="AB345:AB346"/>
    <mergeCell ref="R345:V345"/>
    <mergeCell ref="W345:W346"/>
    <mergeCell ref="X345:AA345"/>
    <mergeCell ref="C344:AM344"/>
    <mergeCell ref="A343:AM343"/>
    <mergeCell ref="AC180:AF180"/>
    <mergeCell ref="AG180:AG181"/>
    <mergeCell ref="M97:P97"/>
    <mergeCell ref="Q97:Q98"/>
    <mergeCell ref="R97:V97"/>
    <mergeCell ref="W97:W98"/>
    <mergeCell ref="X97:AA97"/>
    <mergeCell ref="AB97:AB98"/>
    <mergeCell ref="X180:AA180"/>
    <mergeCell ref="AB180:AB181"/>
    <mergeCell ref="W138:W139"/>
    <mergeCell ref="X138:AA138"/>
    <mergeCell ref="AB1009:AB1010"/>
    <mergeCell ref="AC843:AF843"/>
    <mergeCell ref="AG843:AG844"/>
    <mergeCell ref="AC636:AF636"/>
    <mergeCell ref="AG636:AG637"/>
    <mergeCell ref="AC678:AF678"/>
    <mergeCell ref="AG678:AG679"/>
    <mergeCell ref="R678:V678"/>
    <mergeCell ref="W678:W679"/>
    <mergeCell ref="X678:AA678"/>
    <mergeCell ref="AB678:AB679"/>
    <mergeCell ref="R760:V760"/>
    <mergeCell ref="W760:W761"/>
    <mergeCell ref="X760:AA760"/>
    <mergeCell ref="AB760:AB761"/>
    <mergeCell ref="AC885:AF885"/>
    <mergeCell ref="AG885:AG886"/>
    <mergeCell ref="AC926:AF926"/>
    <mergeCell ref="AG926:AG927"/>
    <mergeCell ref="AC968:AF968"/>
    <mergeCell ref="AG968:AG969"/>
    <mergeCell ref="AC1009:AF1009"/>
    <mergeCell ref="AG1009:AG1010"/>
    <mergeCell ref="W885:W886"/>
    <mergeCell ref="AC345:AF345"/>
    <mergeCell ref="X885:AA885"/>
    <mergeCell ref="AB885:AB886"/>
    <mergeCell ref="AC719:AF719"/>
    <mergeCell ref="AG719:AG720"/>
    <mergeCell ref="AC760:AF760"/>
    <mergeCell ref="AG760:AG761"/>
    <mergeCell ref="AC801:AF801"/>
    <mergeCell ref="AG801:AG802"/>
    <mergeCell ref="AC429:AF429"/>
    <mergeCell ref="AG429:AG430"/>
    <mergeCell ref="AC471:AF471"/>
    <mergeCell ref="AG471:AG472"/>
    <mergeCell ref="AC512:AF512"/>
    <mergeCell ref="AG512:AG513"/>
    <mergeCell ref="AC553:AF553"/>
    <mergeCell ref="AG553:AG554"/>
    <mergeCell ref="AC595:AF595"/>
    <mergeCell ref="AG595:AG596"/>
    <mergeCell ref="AG345:AG346"/>
    <mergeCell ref="AC387:AF387"/>
    <mergeCell ref="AG387:AG388"/>
    <mergeCell ref="AB512:AB513"/>
    <mergeCell ref="X387:AA387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2024-07-22T05:51:32Z</dcterms:modified>
</cp:coreProperties>
</file>